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Mali medo\"/>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3040" windowHeight="9192"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E328" i="9"/>
  <c r="B328" i="9" s="1"/>
  <c r="H327" i="9"/>
  <c r="G327" i="9"/>
  <c r="E327" i="9" s="1"/>
  <c r="B327" i="9" s="1"/>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F321" i="9"/>
  <c r="E321" i="9"/>
  <c r="B321" i="9" s="1"/>
  <c r="H320" i="9"/>
  <c r="E320" i="9" s="1"/>
  <c r="B320" i="9" s="1"/>
  <c r="G320" i="9"/>
  <c r="F320" i="9"/>
  <c r="H319" i="9"/>
  <c r="G319" i="9"/>
  <c r="E319" i="9" s="1"/>
  <c r="B319" i="9" s="1"/>
  <c r="F319" i="9"/>
  <c r="H318" i="9"/>
  <c r="G318" i="9"/>
  <c r="E318" i="9" s="1"/>
  <c r="B318" i="9" s="1"/>
  <c r="F318" i="9"/>
  <c r="H317" i="9"/>
  <c r="E317" i="9" s="1"/>
  <c r="B317" i="9" s="1"/>
  <c r="G317" i="9"/>
  <c r="F317" i="9"/>
  <c r="F316" i="9"/>
  <c r="F315" i="9"/>
  <c r="F314" i="9"/>
  <c r="H313" i="9"/>
  <c r="G313" i="9"/>
  <c r="F313" i="9"/>
  <c r="E313" i="9"/>
  <c r="B313" i="9"/>
  <c r="H312" i="9"/>
  <c r="G312" i="9"/>
  <c r="F312" i="9"/>
  <c r="H311" i="9"/>
  <c r="G311" i="9"/>
  <c r="F311" i="9"/>
  <c r="F310" i="9"/>
  <c r="F309" i="9"/>
  <c r="F308" i="9"/>
  <c r="H307" i="9"/>
  <c r="G307" i="9"/>
  <c r="F307" i="9"/>
  <c r="F306" i="9"/>
  <c r="H305" i="9"/>
  <c r="E305" i="9" s="1"/>
  <c r="B305" i="9" s="1"/>
  <c r="G305" i="9"/>
  <c r="F305" i="9"/>
  <c r="H304" i="9"/>
  <c r="G304" i="9"/>
  <c r="E304" i="9" s="1"/>
  <c r="B304" i="9" s="1"/>
  <c r="F304" i="9"/>
  <c r="H303" i="9"/>
  <c r="G303" i="9"/>
  <c r="E303" i="9" s="1"/>
  <c r="B303" i="9" s="1"/>
  <c r="F303" i="9"/>
  <c r="F302" i="9"/>
  <c r="F301" i="9"/>
  <c r="F300" i="9"/>
  <c r="F299" i="9"/>
  <c r="F298" i="9"/>
  <c r="F297" i="9"/>
  <c r="L296" i="9"/>
  <c r="F296" i="9" s="1"/>
  <c r="H296" i="9"/>
  <c r="F295" i="9"/>
  <c r="I294" i="9"/>
  <c r="H294" i="9"/>
  <c r="E294" i="9" s="1"/>
  <c r="B294" i="9" s="1"/>
  <c r="F294" i="9"/>
  <c r="E293" i="9"/>
  <c r="M292" i="9"/>
  <c r="L292" i="9"/>
  <c r="F292" i="9" s="1"/>
  <c r="B292" i="9" s="1"/>
  <c r="E292" i="9"/>
  <c r="M291" i="9"/>
  <c r="F291" i="9" s="1"/>
  <c r="L291" i="9"/>
  <c r="E291" i="9"/>
  <c r="B291" i="9" s="1"/>
  <c r="M290" i="9"/>
  <c r="L290" i="9"/>
  <c r="F290" i="9"/>
  <c r="E290" i="9"/>
  <c r="B290" i="9" s="1"/>
  <c r="M289" i="9"/>
  <c r="L289" i="9"/>
  <c r="F289" i="9" s="1"/>
  <c r="B289" i="9" s="1"/>
  <c r="E289" i="9"/>
  <c r="M288" i="9"/>
  <c r="L288" i="9"/>
  <c r="F288" i="9" s="1"/>
  <c r="B288" i="9" s="1"/>
  <c r="E288" i="9"/>
  <c r="M287" i="9"/>
  <c r="F287" i="9" s="1"/>
  <c r="L287" i="9"/>
  <c r="E287" i="9"/>
  <c r="B287" i="9" s="1"/>
  <c r="M286" i="9"/>
  <c r="L286" i="9"/>
  <c r="F286" i="9"/>
  <c r="E286" i="9"/>
  <c r="B286" i="9" s="1"/>
  <c r="M285" i="9"/>
  <c r="L285" i="9"/>
  <c r="F285" i="9" s="1"/>
  <c r="B285" i="9" s="1"/>
  <c r="E285" i="9"/>
  <c r="M284" i="9"/>
  <c r="L284" i="9"/>
  <c r="F284" i="9" s="1"/>
  <c r="B284" i="9" s="1"/>
  <c r="E284" i="9"/>
  <c r="M283" i="9"/>
  <c r="L283" i="9"/>
  <c r="F283" i="9"/>
  <c r="E283" i="9"/>
  <c r="B283" i="9" s="1"/>
  <c r="M282" i="9"/>
  <c r="L282" i="9"/>
  <c r="F282" i="9"/>
  <c r="E282" i="9"/>
  <c r="B282" i="9" s="1"/>
  <c r="M281" i="9"/>
  <c r="L281" i="9"/>
  <c r="F281" i="9" s="1"/>
  <c r="B281" i="9" s="1"/>
  <c r="E281" i="9"/>
  <c r="M280" i="9"/>
  <c r="L280" i="9"/>
  <c r="F280" i="9" s="1"/>
  <c r="B280" i="9" s="1"/>
  <c r="E280" i="9"/>
  <c r="M279" i="9"/>
  <c r="L279" i="9"/>
  <c r="F279" i="9"/>
  <c r="E279" i="9"/>
  <c r="B279" i="9" s="1"/>
  <c r="M278" i="9"/>
  <c r="L278" i="9"/>
  <c r="F278" i="9"/>
  <c r="E278" i="9"/>
  <c r="B278" i="9" s="1"/>
  <c r="M277" i="9"/>
  <c r="L277" i="9"/>
  <c r="F277" i="9" s="1"/>
  <c r="B277" i="9" s="1"/>
  <c r="E277" i="9"/>
  <c r="M276" i="9"/>
  <c r="L276" i="9"/>
  <c r="F276" i="9" s="1"/>
  <c r="B276" i="9" s="1"/>
  <c r="E276" i="9"/>
  <c r="M275" i="9"/>
  <c r="L275" i="9"/>
  <c r="F275" i="9"/>
  <c r="E275" i="9"/>
  <c r="B275" i="9" s="1"/>
  <c r="M274" i="9"/>
  <c r="L274" i="9"/>
  <c r="F274" i="9"/>
  <c r="E274" i="9"/>
  <c r="B274" i="9" s="1"/>
  <c r="M273" i="9"/>
  <c r="L273" i="9"/>
  <c r="F273" i="9" s="1"/>
  <c r="B273" i="9" s="1"/>
  <c r="E273" i="9"/>
  <c r="M272" i="9"/>
  <c r="L272" i="9"/>
  <c r="F272" i="9" s="1"/>
  <c r="B272" i="9" s="1"/>
  <c r="E272" i="9"/>
  <c r="M271" i="9"/>
  <c r="F271" i="9" s="1"/>
  <c r="L271" i="9"/>
  <c r="E271" i="9"/>
  <c r="B271" i="9" s="1"/>
  <c r="M270" i="9"/>
  <c r="L270" i="9"/>
  <c r="F270" i="9"/>
  <c r="E270" i="9"/>
  <c r="B270" i="9" s="1"/>
  <c r="M269" i="9"/>
  <c r="L269" i="9"/>
  <c r="F269" i="9" s="1"/>
  <c r="B269" i="9" s="1"/>
  <c r="E269" i="9"/>
  <c r="M268" i="9"/>
  <c r="L268" i="9"/>
  <c r="F268" i="9" s="1"/>
  <c r="B268" i="9" s="1"/>
  <c r="E268" i="9"/>
  <c r="M267" i="9"/>
  <c r="F267" i="9" s="1"/>
  <c r="L267" i="9"/>
  <c r="E267" i="9"/>
  <c r="B267" i="9" s="1"/>
  <c r="M266" i="9"/>
  <c r="L266" i="9"/>
  <c r="F266" i="9"/>
  <c r="E266" i="9"/>
  <c r="B266" i="9" s="1"/>
  <c r="M265" i="9"/>
  <c r="L265" i="9"/>
  <c r="F265" i="9" s="1"/>
  <c r="B265" i="9" s="1"/>
  <c r="E265" i="9"/>
  <c r="M264" i="9"/>
  <c r="L264" i="9"/>
  <c r="F264" i="9" s="1"/>
  <c r="B264" i="9" s="1"/>
  <c r="E264" i="9"/>
  <c r="M263" i="9"/>
  <c r="F263" i="9" s="1"/>
  <c r="L263" i="9"/>
  <c r="E263" i="9"/>
  <c r="M262" i="9"/>
  <c r="L262" i="9"/>
  <c r="F262" i="9"/>
  <c r="E262" i="9"/>
  <c r="B262" i="9" s="1"/>
  <c r="M261" i="9"/>
  <c r="L261" i="9"/>
  <c r="F261" i="9" s="1"/>
  <c r="B261" i="9" s="1"/>
  <c r="E261" i="9"/>
  <c r="M260" i="9"/>
  <c r="L260" i="9"/>
  <c r="F260" i="9" s="1"/>
  <c r="B260" i="9" s="1"/>
  <c r="E260" i="9"/>
  <c r="M259" i="9"/>
  <c r="L259" i="9"/>
  <c r="F259" i="9"/>
  <c r="E259" i="9"/>
  <c r="B259" i="9" s="1"/>
  <c r="M258" i="9"/>
  <c r="L258" i="9"/>
  <c r="F258" i="9"/>
  <c r="E258" i="9"/>
  <c r="B258" i="9" s="1"/>
  <c r="M257" i="9"/>
  <c r="L257" i="9"/>
  <c r="F257" i="9" s="1"/>
  <c r="B257" i="9" s="1"/>
  <c r="E257" i="9"/>
  <c r="M256" i="9"/>
  <c r="L256" i="9"/>
  <c r="F256" i="9" s="1"/>
  <c r="B256" i="9" s="1"/>
  <c r="E256" i="9"/>
  <c r="M255" i="9"/>
  <c r="F255" i="9" s="1"/>
  <c r="L255" i="9"/>
  <c r="E255" i="9"/>
  <c r="B255" i="9" s="1"/>
  <c r="M254" i="9"/>
  <c r="L254" i="9"/>
  <c r="F254" i="9"/>
  <c r="E254" i="9"/>
  <c r="B254" i="9" s="1"/>
  <c r="M253" i="9"/>
  <c r="L253" i="9"/>
  <c r="F253" i="9" s="1"/>
  <c r="B253" i="9" s="1"/>
  <c r="E253" i="9"/>
  <c r="M252" i="9"/>
  <c r="L252" i="9"/>
  <c r="F252" i="9" s="1"/>
  <c r="B252" i="9" s="1"/>
  <c r="E252" i="9"/>
  <c r="M251" i="9"/>
  <c r="L251" i="9"/>
  <c r="F251" i="9"/>
  <c r="E251" i="9"/>
  <c r="B251" i="9" s="1"/>
  <c r="M250" i="9"/>
  <c r="L250" i="9"/>
  <c r="F250" i="9" s="1"/>
  <c r="E250" i="9"/>
  <c r="B250" i="9" s="1"/>
  <c r="M249" i="9"/>
  <c r="L249" i="9"/>
  <c r="F249" i="9" s="1"/>
  <c r="B249" i="9" s="1"/>
  <c r="E249" i="9"/>
  <c r="M248" i="9"/>
  <c r="L248" i="9"/>
  <c r="F248" i="9" s="1"/>
  <c r="B248" i="9" s="1"/>
  <c r="E248" i="9"/>
  <c r="M247" i="9"/>
  <c r="L247" i="9"/>
  <c r="F247" i="9"/>
  <c r="E247" i="9"/>
  <c r="B247" i="9" s="1"/>
  <c r="M246" i="9"/>
  <c r="L246" i="9"/>
  <c r="F246" i="9" s="1"/>
  <c r="B246" i="9" s="1"/>
  <c r="E246" i="9"/>
  <c r="M245" i="9"/>
  <c r="L245" i="9"/>
  <c r="F245" i="9" s="1"/>
  <c r="B245" i="9" s="1"/>
  <c r="E245" i="9"/>
  <c r="M244" i="9"/>
  <c r="F244" i="9" s="1"/>
  <c r="B244" i="9" s="1"/>
  <c r="L244" i="9"/>
  <c r="E244" i="9"/>
  <c r="M243" i="9"/>
  <c r="L243" i="9"/>
  <c r="F243" i="9"/>
  <c r="E243" i="9"/>
  <c r="B243" i="9" s="1"/>
  <c r="M242" i="9"/>
  <c r="L242" i="9"/>
  <c r="E242" i="9"/>
  <c r="M241" i="9"/>
  <c r="L241" i="9"/>
  <c r="E241" i="9"/>
  <c r="M240" i="9"/>
  <c r="L240" i="9"/>
  <c r="E240" i="9"/>
  <c r="M239" i="9"/>
  <c r="L239" i="9"/>
  <c r="E239" i="9"/>
  <c r="M238" i="9"/>
  <c r="L238" i="9"/>
  <c r="E238" i="9"/>
  <c r="M237" i="9"/>
  <c r="L237" i="9"/>
  <c r="E237" i="9"/>
  <c r="M236" i="9"/>
  <c r="L236" i="9"/>
  <c r="E236" i="9"/>
  <c r="M235" i="9"/>
  <c r="L235" i="9"/>
  <c r="F235" i="9" s="1"/>
  <c r="E235" i="9"/>
  <c r="M234" i="9"/>
  <c r="L234" i="9"/>
  <c r="F234" i="9"/>
  <c r="E234" i="9"/>
  <c r="B234" i="9" s="1"/>
  <c r="M233" i="9"/>
  <c r="L233" i="9"/>
  <c r="F233" i="9" s="1"/>
  <c r="E233" i="9"/>
  <c r="B233" i="9" s="1"/>
  <c r="M232" i="9"/>
  <c r="L232" i="9"/>
  <c r="F232" i="9" s="1"/>
  <c r="B232" i="9" s="1"/>
  <c r="E232" i="9"/>
  <c r="M231" i="9"/>
  <c r="L231" i="9"/>
  <c r="F231" i="9" s="1"/>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G174" i="9"/>
  <c r="E174" i="9" s="1"/>
  <c r="B174" i="9" s="1"/>
  <c r="F174" i="9"/>
  <c r="H173" i="9"/>
  <c r="G173" i="9"/>
  <c r="F173" i="9"/>
  <c r="H172" i="9"/>
  <c r="G172" i="9"/>
  <c r="F172" i="9"/>
  <c r="E172" i="9"/>
  <c r="B172" i="9" s="1"/>
  <c r="H171" i="9"/>
  <c r="E171" i="9" s="1"/>
  <c r="G171" i="9"/>
  <c r="F171" i="9"/>
  <c r="H170" i="9"/>
  <c r="G170" i="9"/>
  <c r="E170" i="9" s="1"/>
  <c r="B170" i="9" s="1"/>
  <c r="F170" i="9"/>
  <c r="H169" i="9"/>
  <c r="G169" i="9"/>
  <c r="F169" i="9"/>
  <c r="H168" i="9"/>
  <c r="G168" i="9"/>
  <c r="F168" i="9"/>
  <c r="E168" i="9"/>
  <c r="B168" i="9" s="1"/>
  <c r="H167" i="9"/>
  <c r="E167" i="9" s="1"/>
  <c r="B167" i="9" s="1"/>
  <c r="G167" i="9"/>
  <c r="F167" i="9"/>
  <c r="H166" i="9"/>
  <c r="G166" i="9"/>
  <c r="E166" i="9" s="1"/>
  <c r="B166" i="9" s="1"/>
  <c r="F166" i="9"/>
  <c r="H165" i="9"/>
  <c r="G165" i="9"/>
  <c r="F165" i="9"/>
  <c r="H164" i="9"/>
  <c r="G164" i="9"/>
  <c r="F164" i="9"/>
  <c r="E164" i="9"/>
  <c r="B164" i="9" s="1"/>
  <c r="H163" i="9"/>
  <c r="E163" i="9" s="1"/>
  <c r="G163" i="9"/>
  <c r="F163" i="9"/>
  <c r="H162" i="9"/>
  <c r="G162" i="9"/>
  <c r="E162" i="9" s="1"/>
  <c r="B162" i="9" s="1"/>
  <c r="F162" i="9"/>
  <c r="H161" i="9"/>
  <c r="G161" i="9"/>
  <c r="F161" i="9"/>
  <c r="H160" i="9"/>
  <c r="G160" i="9"/>
  <c r="F160" i="9"/>
  <c r="E160" i="9"/>
  <c r="B160" i="9" s="1"/>
  <c r="H159" i="9"/>
  <c r="E159" i="9" s="1"/>
  <c r="B159" i="9" s="1"/>
  <c r="G159" i="9"/>
  <c r="F159" i="9"/>
  <c r="H158" i="9"/>
  <c r="G158" i="9"/>
  <c r="E158" i="9" s="1"/>
  <c r="B158" i="9" s="1"/>
  <c r="F158" i="9"/>
  <c r="H157" i="9"/>
  <c r="G157" i="9"/>
  <c r="F157" i="9"/>
  <c r="F156" i="9"/>
  <c r="H155" i="9"/>
  <c r="E155" i="9" s="1"/>
  <c r="B155" i="9" s="1"/>
  <c r="G155" i="9"/>
  <c r="F155" i="9"/>
  <c r="H154" i="9"/>
  <c r="G154" i="9"/>
  <c r="E154" i="9" s="1"/>
  <c r="B154" i="9" s="1"/>
  <c r="F154" i="9"/>
  <c r="H153" i="9"/>
  <c r="G153" i="9"/>
  <c r="F153" i="9"/>
  <c r="H152" i="9"/>
  <c r="G152" i="9"/>
  <c r="F152" i="9"/>
  <c r="E152" i="9"/>
  <c r="B152" i="9" s="1"/>
  <c r="H151" i="9"/>
  <c r="E151" i="9" s="1"/>
  <c r="G151" i="9"/>
  <c r="F151" i="9"/>
  <c r="H150" i="9"/>
  <c r="G150" i="9"/>
  <c r="E150" i="9" s="1"/>
  <c r="B150" i="9" s="1"/>
  <c r="F150" i="9"/>
  <c r="H149" i="9"/>
  <c r="G149" i="9"/>
  <c r="F149" i="9"/>
  <c r="H148" i="9"/>
  <c r="G148" i="9"/>
  <c r="F148" i="9"/>
  <c r="E148" i="9"/>
  <c r="B148" i="9" s="1"/>
  <c r="H147" i="9"/>
  <c r="E147" i="9" s="1"/>
  <c r="B147" i="9" s="1"/>
  <c r="G147" i="9"/>
  <c r="F147" i="9"/>
  <c r="H146" i="9"/>
  <c r="G146" i="9"/>
  <c r="E146" i="9" s="1"/>
  <c r="B146" i="9" s="1"/>
  <c r="F146" i="9"/>
  <c r="H145" i="9"/>
  <c r="G145" i="9"/>
  <c r="F145" i="9"/>
  <c r="H144" i="9"/>
  <c r="G144" i="9"/>
  <c r="F144" i="9"/>
  <c r="E144" i="9"/>
  <c r="B144" i="9" s="1"/>
  <c r="H143" i="9"/>
  <c r="E143" i="9" s="1"/>
  <c r="G143" i="9"/>
  <c r="F143" i="9"/>
  <c r="H142" i="9"/>
  <c r="G142" i="9"/>
  <c r="E142" i="9" s="1"/>
  <c r="B142" i="9" s="1"/>
  <c r="F142" i="9"/>
  <c r="H141" i="9"/>
  <c r="G141" i="9"/>
  <c r="F141" i="9"/>
  <c r="H140" i="9"/>
  <c r="G140" i="9"/>
  <c r="F140" i="9"/>
  <c r="E140" i="9"/>
  <c r="B140" i="9" s="1"/>
  <c r="H139" i="9"/>
  <c r="E139" i="9" s="1"/>
  <c r="B139" i="9" s="1"/>
  <c r="G139" i="9"/>
  <c r="F139" i="9"/>
  <c r="H138" i="9"/>
  <c r="G138" i="9"/>
  <c r="E138" i="9" s="1"/>
  <c r="B138" i="9" s="1"/>
  <c r="F138" i="9"/>
  <c r="H137" i="9"/>
  <c r="G137" i="9"/>
  <c r="F137" i="9"/>
  <c r="H136" i="9"/>
  <c r="G136" i="9"/>
  <c r="F136" i="9"/>
  <c r="E136" i="9"/>
  <c r="B136" i="9" s="1"/>
  <c r="H135" i="9"/>
  <c r="E135" i="9" s="1"/>
  <c r="G135" i="9"/>
  <c r="F135" i="9"/>
  <c r="H134" i="9"/>
  <c r="G134" i="9"/>
  <c r="E134" i="9" s="1"/>
  <c r="B134" i="9" s="1"/>
  <c r="F134" i="9"/>
  <c r="H133" i="9"/>
  <c r="G133" i="9"/>
  <c r="F133" i="9"/>
  <c r="H132" i="9"/>
  <c r="G132" i="9"/>
  <c r="F132" i="9"/>
  <c r="E132" i="9"/>
  <c r="B132" i="9" s="1"/>
  <c r="H131" i="9"/>
  <c r="E131" i="9" s="1"/>
  <c r="B131" i="9" s="1"/>
  <c r="G131" i="9"/>
  <c r="F131" i="9"/>
  <c r="H130" i="9"/>
  <c r="G130" i="9"/>
  <c r="E130" i="9" s="1"/>
  <c r="B130" i="9" s="1"/>
  <c r="F130" i="9"/>
  <c r="H129" i="9"/>
  <c r="G129" i="9"/>
  <c r="F129" i="9"/>
  <c r="H128" i="9"/>
  <c r="G128" i="9"/>
  <c r="F128" i="9"/>
  <c r="E128" i="9"/>
  <c r="B128" i="9" s="1"/>
  <c r="H127" i="9"/>
  <c r="E127" i="9" s="1"/>
  <c r="G127" i="9"/>
  <c r="F127" i="9"/>
  <c r="H126" i="9"/>
  <c r="G126" i="9"/>
  <c r="E126" i="9" s="1"/>
  <c r="B126" i="9" s="1"/>
  <c r="F126" i="9"/>
  <c r="H125" i="9"/>
  <c r="G125" i="9"/>
  <c r="F125" i="9"/>
  <c r="H124" i="9"/>
  <c r="G124" i="9"/>
  <c r="F124" i="9"/>
  <c r="E124" i="9"/>
  <c r="B124" i="9" s="1"/>
  <c r="H123" i="9"/>
  <c r="E123" i="9" s="1"/>
  <c r="B123" i="9" s="1"/>
  <c r="G123" i="9"/>
  <c r="F123" i="9"/>
  <c r="H122" i="9"/>
  <c r="G122" i="9"/>
  <c r="E122" i="9" s="1"/>
  <c r="B122" i="9" s="1"/>
  <c r="F122" i="9"/>
  <c r="H121" i="9"/>
  <c r="G121" i="9"/>
  <c r="F121" i="9"/>
  <c r="H120" i="9"/>
  <c r="G120" i="9"/>
  <c r="F120" i="9"/>
  <c r="E120" i="9"/>
  <c r="B120" i="9" s="1"/>
  <c r="H119" i="9"/>
  <c r="E119" i="9" s="1"/>
  <c r="G119" i="9"/>
  <c r="F119" i="9"/>
  <c r="H118" i="9"/>
  <c r="G118" i="9"/>
  <c r="E118" i="9" s="1"/>
  <c r="B118" i="9" s="1"/>
  <c r="F118" i="9"/>
  <c r="H117" i="9"/>
  <c r="G117" i="9"/>
  <c r="F117" i="9"/>
  <c r="H116" i="9"/>
  <c r="G116" i="9"/>
  <c r="F116" i="9"/>
  <c r="E116" i="9"/>
  <c r="B116" i="9" s="1"/>
  <c r="H115" i="9"/>
  <c r="E115" i="9" s="1"/>
  <c r="B115" i="9" s="1"/>
  <c r="G115" i="9"/>
  <c r="F115" i="9"/>
  <c r="H114" i="9"/>
  <c r="G114" i="9"/>
  <c r="E114" i="9" s="1"/>
  <c r="B114" i="9" s="1"/>
  <c r="F114" i="9"/>
  <c r="H113" i="9"/>
  <c r="G113" i="9"/>
  <c r="F113" i="9"/>
  <c r="H112" i="9"/>
  <c r="G112" i="9"/>
  <c r="F112" i="9"/>
  <c r="E112" i="9"/>
  <c r="B112" i="9" s="1"/>
  <c r="H111" i="9"/>
  <c r="E111" i="9" s="1"/>
  <c r="G111" i="9"/>
  <c r="F111" i="9"/>
  <c r="H110" i="9"/>
  <c r="G110" i="9"/>
  <c r="E110" i="9" s="1"/>
  <c r="B110" i="9" s="1"/>
  <c r="F110" i="9"/>
  <c r="H109" i="9"/>
  <c r="G109" i="9"/>
  <c r="F109" i="9"/>
  <c r="H108" i="9"/>
  <c r="G108" i="9"/>
  <c r="F108" i="9"/>
  <c r="E108" i="9"/>
  <c r="B108" i="9" s="1"/>
  <c r="H107" i="9"/>
  <c r="E107" i="9" s="1"/>
  <c r="B107" i="9" s="1"/>
  <c r="G107" i="9"/>
  <c r="F107" i="9"/>
  <c r="H106" i="9"/>
  <c r="G106" i="9"/>
  <c r="E106" i="9" s="1"/>
  <c r="B106" i="9" s="1"/>
  <c r="F106" i="9"/>
  <c r="H105" i="9"/>
  <c r="G105" i="9"/>
  <c r="F105" i="9"/>
  <c r="H104" i="9"/>
  <c r="G104" i="9"/>
  <c r="F104" i="9"/>
  <c r="E104" i="9"/>
  <c r="B104" i="9" s="1"/>
  <c r="H103" i="9"/>
  <c r="E103" i="9" s="1"/>
  <c r="G103" i="9"/>
  <c r="F103" i="9"/>
  <c r="H102" i="9"/>
  <c r="G102" i="9"/>
  <c r="E102" i="9" s="1"/>
  <c r="B102" i="9" s="1"/>
  <c r="F102" i="9"/>
  <c r="H101" i="9"/>
  <c r="G101" i="9"/>
  <c r="F101" i="9"/>
  <c r="H100" i="9"/>
  <c r="G100" i="9"/>
  <c r="F100" i="9"/>
  <c r="E100" i="9"/>
  <c r="B100" i="9" s="1"/>
  <c r="H99" i="9"/>
  <c r="E99" i="9" s="1"/>
  <c r="B99" i="9" s="1"/>
  <c r="G99" i="9"/>
  <c r="F99" i="9"/>
  <c r="H98" i="9"/>
  <c r="G98" i="9"/>
  <c r="E98" i="9" s="1"/>
  <c r="B98" i="9" s="1"/>
  <c r="F98" i="9"/>
  <c r="H97" i="9"/>
  <c r="G97" i="9"/>
  <c r="F97" i="9"/>
  <c r="H96" i="9"/>
  <c r="G96" i="9"/>
  <c r="F96" i="9"/>
  <c r="E96" i="9"/>
  <c r="B96" i="9" s="1"/>
  <c r="H95" i="9"/>
  <c r="E95" i="9" s="1"/>
  <c r="G95" i="9"/>
  <c r="F95" i="9"/>
  <c r="H94" i="9"/>
  <c r="G94" i="9"/>
  <c r="E94" i="9" s="1"/>
  <c r="B94" i="9" s="1"/>
  <c r="F94" i="9"/>
  <c r="H93" i="9"/>
  <c r="G93" i="9"/>
  <c r="F93" i="9"/>
  <c r="H92" i="9"/>
  <c r="G92" i="9"/>
  <c r="F92" i="9"/>
  <c r="E92" i="9"/>
  <c r="B92" i="9" s="1"/>
  <c r="H91" i="9"/>
  <c r="E91" i="9" s="1"/>
  <c r="B91" i="9" s="1"/>
  <c r="G91" i="9"/>
  <c r="F91" i="9"/>
  <c r="H90" i="9"/>
  <c r="G90" i="9"/>
  <c r="E90" i="9" s="1"/>
  <c r="B90" i="9" s="1"/>
  <c r="F90" i="9"/>
  <c r="H89" i="9"/>
  <c r="G89" i="9"/>
  <c r="F89" i="9"/>
  <c r="H88" i="9"/>
  <c r="G88" i="9"/>
  <c r="F88" i="9"/>
  <c r="E88" i="9"/>
  <c r="B88" i="9" s="1"/>
  <c r="H87" i="9"/>
  <c r="E87" i="9" s="1"/>
  <c r="G87" i="9"/>
  <c r="F87" i="9"/>
  <c r="H86" i="9"/>
  <c r="G86" i="9"/>
  <c r="E86" i="9" s="1"/>
  <c r="B86" i="9" s="1"/>
  <c r="F86" i="9"/>
  <c r="H85" i="9"/>
  <c r="G85" i="9"/>
  <c r="F85" i="9"/>
  <c r="H84" i="9"/>
  <c r="G84" i="9"/>
  <c r="F84" i="9"/>
  <c r="E84" i="9"/>
  <c r="B84" i="9" s="1"/>
  <c r="H83" i="9"/>
  <c r="E83" i="9" s="1"/>
  <c r="B83" i="9" s="1"/>
  <c r="G83" i="9"/>
  <c r="F83" i="9"/>
  <c r="H82" i="9"/>
  <c r="G82" i="9"/>
  <c r="E82" i="9" s="1"/>
  <c r="B82" i="9" s="1"/>
  <c r="F82" i="9"/>
  <c r="H81" i="9"/>
  <c r="G81" i="9"/>
  <c r="F81" i="9"/>
  <c r="H80" i="9"/>
  <c r="G80" i="9"/>
  <c r="F80" i="9"/>
  <c r="E80" i="9"/>
  <c r="B80" i="9" s="1"/>
  <c r="H79" i="9"/>
  <c r="E79" i="9" s="1"/>
  <c r="G79" i="9"/>
  <c r="F79" i="9"/>
  <c r="H78" i="9"/>
  <c r="G78" i="9"/>
  <c r="E78" i="9" s="1"/>
  <c r="B78" i="9" s="1"/>
  <c r="F78" i="9"/>
  <c r="H77" i="9"/>
  <c r="G77" i="9"/>
  <c r="F77" i="9"/>
  <c r="H76" i="9"/>
  <c r="G76" i="9"/>
  <c r="F76" i="9"/>
  <c r="E76" i="9"/>
  <c r="B76" i="9" s="1"/>
  <c r="H75" i="9"/>
  <c r="E75" i="9" s="1"/>
  <c r="B75" i="9" s="1"/>
  <c r="G75" i="9"/>
  <c r="F75" i="9"/>
  <c r="H74" i="9"/>
  <c r="G74" i="9"/>
  <c r="E74" i="9" s="1"/>
  <c r="B74" i="9" s="1"/>
  <c r="F74" i="9"/>
  <c r="H73" i="9"/>
  <c r="G73" i="9"/>
  <c r="F73" i="9"/>
  <c r="H72" i="9"/>
  <c r="G72" i="9"/>
  <c r="E72" i="9" s="1"/>
  <c r="B72" i="9" s="1"/>
  <c r="F72" i="9"/>
  <c r="H71" i="9"/>
  <c r="E71" i="9" s="1"/>
  <c r="B71" i="9" s="1"/>
  <c r="G71" i="9"/>
  <c r="F71" i="9"/>
  <c r="H70" i="9"/>
  <c r="G70" i="9"/>
  <c r="E70" i="9" s="1"/>
  <c r="B70" i="9" s="1"/>
  <c r="F70" i="9"/>
  <c r="H69" i="9"/>
  <c r="G69" i="9"/>
  <c r="F69" i="9"/>
  <c r="H68" i="9"/>
  <c r="G68" i="9"/>
  <c r="E68" i="9" s="1"/>
  <c r="B68" i="9" s="1"/>
  <c r="F68" i="9"/>
  <c r="H67" i="9"/>
  <c r="E67" i="9" s="1"/>
  <c r="G67" i="9"/>
  <c r="F67" i="9"/>
  <c r="B67" i="9"/>
  <c r="H66" i="9"/>
  <c r="G66" i="9"/>
  <c r="F66" i="9"/>
  <c r="E66" i="9"/>
  <c r="B66" i="9" s="1"/>
  <c r="H65" i="9"/>
  <c r="E65" i="9" s="1"/>
  <c r="G65" i="9"/>
  <c r="F65" i="9"/>
  <c r="H64" i="9"/>
  <c r="G64" i="9"/>
  <c r="E64" i="9" s="1"/>
  <c r="B64" i="9" s="1"/>
  <c r="F64" i="9"/>
  <c r="H63" i="9"/>
  <c r="G63" i="9"/>
  <c r="E63" i="9" s="1"/>
  <c r="B63" i="9" s="1"/>
  <c r="F63" i="9"/>
  <c r="H62" i="9"/>
  <c r="G62" i="9"/>
  <c r="F62" i="9"/>
  <c r="E62" i="9"/>
  <c r="B62" i="9" s="1"/>
  <c r="H61" i="9"/>
  <c r="E61" i="9" s="1"/>
  <c r="B61" i="9" s="1"/>
  <c r="G61" i="9"/>
  <c r="F61" i="9"/>
  <c r="H60" i="9"/>
  <c r="G60" i="9"/>
  <c r="E60" i="9" s="1"/>
  <c r="B60" i="9" s="1"/>
  <c r="F60" i="9"/>
  <c r="H59" i="9"/>
  <c r="E59" i="9" s="1"/>
  <c r="G59" i="9"/>
  <c r="F59" i="9"/>
  <c r="B59" i="9"/>
  <c r="H58" i="9"/>
  <c r="G58" i="9"/>
  <c r="F58" i="9"/>
  <c r="E58" i="9"/>
  <c r="B58" i="9" s="1"/>
  <c r="H57" i="9"/>
  <c r="E57" i="9" s="1"/>
  <c r="G57" i="9"/>
  <c r="F57" i="9"/>
  <c r="H56" i="9"/>
  <c r="G56" i="9"/>
  <c r="E56" i="9" s="1"/>
  <c r="B56" i="9" s="1"/>
  <c r="F56" i="9"/>
  <c r="H55" i="9"/>
  <c r="E55" i="9" s="1"/>
  <c r="B55" i="9" s="1"/>
  <c r="G55" i="9"/>
  <c r="F55" i="9"/>
  <c r="H54" i="9"/>
  <c r="E54" i="9" s="1"/>
  <c r="B54" i="9" s="1"/>
  <c r="G54" i="9"/>
  <c r="F54" i="9"/>
  <c r="H53" i="9"/>
  <c r="G53" i="9"/>
  <c r="F53" i="9"/>
  <c r="H52" i="9"/>
  <c r="G52" i="9"/>
  <c r="F52" i="9"/>
  <c r="H51" i="9"/>
  <c r="E51" i="9" s="1"/>
  <c r="B51" i="9" s="1"/>
  <c r="G51" i="9"/>
  <c r="F51" i="9"/>
  <c r="H50" i="9"/>
  <c r="G50" i="9"/>
  <c r="F50" i="9"/>
  <c r="E50" i="9"/>
  <c r="B50" i="9" s="1"/>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E43" i="9" s="1"/>
  <c r="G43" i="9"/>
  <c r="F43" i="9"/>
  <c r="B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F37" i="9"/>
  <c r="H36" i="9"/>
  <c r="G36" i="9"/>
  <c r="F36" i="9"/>
  <c r="H35" i="9"/>
  <c r="E35" i="9" s="1"/>
  <c r="G35" i="9"/>
  <c r="F35" i="9"/>
  <c r="B35" i="9" s="1"/>
  <c r="H34" i="9"/>
  <c r="G34" i="9"/>
  <c r="F34" i="9"/>
  <c r="H33" i="9"/>
  <c r="G33" i="9"/>
  <c r="E33" i="9" s="1"/>
  <c r="B33" i="9" s="1"/>
  <c r="F33" i="9"/>
  <c r="H32" i="9"/>
  <c r="G32" i="9"/>
  <c r="E32" i="9" s="1"/>
  <c r="B32" i="9" s="1"/>
  <c r="F32" i="9"/>
  <c r="H31" i="9"/>
  <c r="G31" i="9"/>
  <c r="F31" i="9"/>
  <c r="H30" i="9"/>
  <c r="G30" i="9"/>
  <c r="E30" i="9" s="1"/>
  <c r="B30" i="9" s="1"/>
  <c r="F30" i="9"/>
  <c r="H29" i="9"/>
  <c r="G29" i="9"/>
  <c r="E29" i="9" s="1"/>
  <c r="B29" i="9" s="1"/>
  <c r="F29" i="9"/>
  <c r="H28" i="9"/>
  <c r="G28" i="9"/>
  <c r="E28" i="9" s="1"/>
  <c r="B28" i="9" s="1"/>
  <c r="F28" i="9"/>
  <c r="H27" i="9"/>
  <c r="E27" i="9" s="1"/>
  <c r="G27" i="9"/>
  <c r="F27" i="9"/>
  <c r="B27" i="9" s="1"/>
  <c r="H26" i="9"/>
  <c r="G26" i="9"/>
  <c r="F26" i="9"/>
  <c r="H25" i="9"/>
  <c r="G25" i="9"/>
  <c r="F25" i="9"/>
  <c r="F24" i="9"/>
  <c r="I10" i="9"/>
  <c r="F4" i="9"/>
  <c r="O3" i="9"/>
  <c r="G296" i="9" s="1"/>
  <c r="E296" i="9" s="1"/>
  <c r="I3" i="9"/>
  <c r="H3" i="9"/>
  <c r="G3" i="9"/>
  <c r="D104" i="8"/>
  <c r="D97" i="8"/>
  <c r="D92" i="8"/>
  <c r="D87" i="8"/>
  <c r="D82" i="8"/>
  <c r="D77" i="8"/>
  <c r="D72" i="8"/>
  <c r="D67" i="8"/>
  <c r="D62" i="8"/>
  <c r="D57" i="8"/>
  <c r="D52" i="8"/>
  <c r="D51" i="8"/>
  <c r="D46" i="8"/>
  <c r="D37" i="8"/>
  <c r="D27" i="8"/>
  <c r="D18" i="8"/>
  <c r="D8" i="8"/>
  <c r="D6" i="8" s="1"/>
  <c r="C1583" i="1" s="1"/>
  <c r="E44" i="7"/>
  <c r="D44" i="7"/>
  <c r="E39" i="7"/>
  <c r="E38" i="7" s="1"/>
  <c r="I34" i="3" s="1"/>
  <c r="D39" i="7"/>
  <c r="D38" i="7" s="1"/>
  <c r="H34" i="3" s="1"/>
  <c r="E30" i="7"/>
  <c r="D30" i="7"/>
  <c r="E23" i="7"/>
  <c r="E22" i="7" s="1"/>
  <c r="I33" i="3" s="1"/>
  <c r="D23" i="7"/>
  <c r="D22" i="7"/>
  <c r="E14" i="7"/>
  <c r="D14" i="7"/>
  <c r="E7" i="7"/>
  <c r="D7" i="7"/>
  <c r="E6" i="7"/>
  <c r="E5" i="7" s="1"/>
  <c r="I32" i="3"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E114" i="6" s="1"/>
  <c r="I29" i="3" s="1"/>
  <c r="D118" i="6"/>
  <c r="F118" i="6" s="1"/>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F50" i="6"/>
  <c r="E50" i="6"/>
  <c r="D50" i="6"/>
  <c r="F49" i="6"/>
  <c r="F48" i="6"/>
  <c r="F47" i="6"/>
  <c r="F46" i="6"/>
  <c r="F45" i="6"/>
  <c r="F44" i="6"/>
  <c r="E43" i="6"/>
  <c r="D43" i="6"/>
  <c r="F42" i="6"/>
  <c r="F41" i="6"/>
  <c r="F40" i="6"/>
  <c r="F39" i="6"/>
  <c r="E39" i="6"/>
  <c r="D39" i="6"/>
  <c r="F38" i="6"/>
  <c r="F37" i="6"/>
  <c r="F36" i="6"/>
  <c r="E36" i="6"/>
  <c r="D36" i="6"/>
  <c r="E35" i="6"/>
  <c r="I27"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D255" i="5"/>
  <c r="F255" i="5" s="1"/>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E428" i="4"/>
  <c r="F428" i="4" s="1"/>
  <c r="D428" i="4"/>
  <c r="E427" i="4"/>
  <c r="D422" i="1" s="1"/>
  <c r="H422" i="1" s="1"/>
  <c r="D427" i="4"/>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68" i="1" s="1"/>
  <c r="D379" i="4"/>
  <c r="F379" i="4" s="1"/>
  <c r="F378" i="4"/>
  <c r="F377" i="4"/>
  <c r="F376" i="4"/>
  <c r="F375" i="4"/>
  <c r="E374" i="4"/>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E273"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c r="F230" i="4" s="1"/>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F129" i="4"/>
  <c r="E129" i="4"/>
  <c r="E125" i="4" s="1"/>
  <c r="D129" i="4"/>
  <c r="F128" i="4"/>
  <c r="F127" i="4"/>
  <c r="F126" i="4"/>
  <c r="E126" i="4"/>
  <c r="D126" i="4"/>
  <c r="D125" i="4" s="1"/>
  <c r="F125" i="4" s="1"/>
  <c r="F124" i="4"/>
  <c r="F123" i="4"/>
  <c r="F122" i="4"/>
  <c r="F121" i="4"/>
  <c r="E120" i="4"/>
  <c r="D120" i="4"/>
  <c r="F120" i="4" s="1"/>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E68" i="4"/>
  <c r="E49" i="4" s="1"/>
  <c r="D45" i="1"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0" i="3"/>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H1684" i="1"/>
  <c r="G1684" i="1"/>
  <c r="C1684" i="1"/>
  <c r="G1683" i="1"/>
  <c r="C1683" i="1"/>
  <c r="H1683" i="1" s="1"/>
  <c r="H1682" i="1"/>
  <c r="C1682" i="1"/>
  <c r="G1682" i="1" s="1"/>
  <c r="H1681" i="1"/>
  <c r="G1681" i="1"/>
  <c r="C1681" i="1"/>
  <c r="G1680" i="1"/>
  <c r="C1680" i="1"/>
  <c r="H1680" i="1" s="1"/>
  <c r="G1679" i="1"/>
  <c r="C1679" i="1"/>
  <c r="H1679" i="1" s="1"/>
  <c r="H1678" i="1"/>
  <c r="C1678" i="1"/>
  <c r="G1678" i="1" s="1"/>
  <c r="H1677" i="1"/>
  <c r="G1677" i="1"/>
  <c r="C1677" i="1"/>
  <c r="H1676" i="1"/>
  <c r="G1676" i="1"/>
  <c r="C1676" i="1"/>
  <c r="G1675" i="1"/>
  <c r="C1675" i="1"/>
  <c r="H1675" i="1" s="1"/>
  <c r="H1674" i="1"/>
  <c r="C1674" i="1"/>
  <c r="G1674" i="1" s="1"/>
  <c r="H1673" i="1"/>
  <c r="G1673" i="1"/>
  <c r="C1673" i="1"/>
  <c r="G1672" i="1"/>
  <c r="C1672" i="1"/>
  <c r="H1672" i="1" s="1"/>
  <c r="G1671" i="1"/>
  <c r="C1671" i="1"/>
  <c r="H1671" i="1" s="1"/>
  <c r="H1670" i="1"/>
  <c r="C1670" i="1"/>
  <c r="G1670" i="1" s="1"/>
  <c r="H1669" i="1"/>
  <c r="G1669" i="1"/>
  <c r="C1669" i="1"/>
  <c r="H1668" i="1"/>
  <c r="G1668" i="1"/>
  <c r="C1668" i="1"/>
  <c r="G1667" i="1"/>
  <c r="C1667" i="1"/>
  <c r="H1667" i="1" s="1"/>
  <c r="H1666" i="1"/>
  <c r="C1666" i="1"/>
  <c r="G1666" i="1" s="1"/>
  <c r="H1665" i="1"/>
  <c r="G1665" i="1"/>
  <c r="C1665" i="1"/>
  <c r="G1664" i="1"/>
  <c r="C1664" i="1"/>
  <c r="H1664" i="1" s="1"/>
  <c r="G1663" i="1"/>
  <c r="C1663" i="1"/>
  <c r="H1663" i="1" s="1"/>
  <c r="C1662" i="1"/>
  <c r="G1661" i="1"/>
  <c r="C1661" i="1"/>
  <c r="H1661" i="1" s="1"/>
  <c r="H1660" i="1"/>
  <c r="C1660" i="1"/>
  <c r="G1660" i="1" s="1"/>
  <c r="H1659" i="1"/>
  <c r="G1659" i="1"/>
  <c r="C1659" i="1"/>
  <c r="C1658" i="1"/>
  <c r="G1657" i="1"/>
  <c r="C1657" i="1"/>
  <c r="H1657" i="1" s="1"/>
  <c r="H1656" i="1"/>
  <c r="C1656" i="1"/>
  <c r="G1656" i="1" s="1"/>
  <c r="H1655" i="1"/>
  <c r="G1655" i="1"/>
  <c r="C1655" i="1"/>
  <c r="C1654" i="1"/>
  <c r="G1653" i="1"/>
  <c r="C1653" i="1"/>
  <c r="H1653" i="1" s="1"/>
  <c r="H1652" i="1"/>
  <c r="C1652" i="1"/>
  <c r="G1652" i="1" s="1"/>
  <c r="H1651" i="1"/>
  <c r="G1651" i="1"/>
  <c r="C1651" i="1"/>
  <c r="C1650" i="1"/>
  <c r="C1649" i="1"/>
  <c r="H1649" i="1" s="1"/>
  <c r="H1648" i="1"/>
  <c r="C1648" i="1"/>
  <c r="G1648" i="1" s="1"/>
  <c r="H1647" i="1"/>
  <c r="G1647" i="1"/>
  <c r="C1647" i="1"/>
  <c r="C1646" i="1"/>
  <c r="C1645" i="1"/>
  <c r="H1645" i="1" s="1"/>
  <c r="H1644" i="1"/>
  <c r="C1644" i="1"/>
  <c r="G1644" i="1" s="1"/>
  <c r="H1643" i="1"/>
  <c r="G1643" i="1"/>
  <c r="C1643" i="1"/>
  <c r="C1642" i="1"/>
  <c r="C1641" i="1"/>
  <c r="H1641" i="1" s="1"/>
  <c r="H1640" i="1"/>
  <c r="C1640" i="1"/>
  <c r="G1640" i="1" s="1"/>
  <c r="H1639" i="1"/>
  <c r="G1639" i="1"/>
  <c r="C1639" i="1"/>
  <c r="C1638" i="1"/>
  <c r="C1637" i="1"/>
  <c r="H1637" i="1" s="1"/>
  <c r="H1636" i="1"/>
  <c r="C1636" i="1"/>
  <c r="G1636" i="1" s="1"/>
  <c r="H1635" i="1"/>
  <c r="G1635" i="1"/>
  <c r="C1635" i="1"/>
  <c r="C1634" i="1"/>
  <c r="C1633" i="1"/>
  <c r="H1633" i="1" s="1"/>
  <c r="H1632" i="1"/>
  <c r="C1632" i="1"/>
  <c r="G1632" i="1" s="1"/>
  <c r="H1631" i="1"/>
  <c r="G1631" i="1"/>
  <c r="C1631" i="1"/>
  <c r="C1630" i="1"/>
  <c r="C1629" i="1"/>
  <c r="H1629" i="1" s="1"/>
  <c r="H1628" i="1"/>
  <c r="C1628" i="1"/>
  <c r="G1628" i="1" s="1"/>
  <c r="H1627" i="1"/>
  <c r="G1627" i="1"/>
  <c r="C1627" i="1"/>
  <c r="C1626" i="1"/>
  <c r="C1625" i="1"/>
  <c r="H1625" i="1" s="1"/>
  <c r="H1624" i="1"/>
  <c r="C1624" i="1"/>
  <c r="G1624" i="1" s="1"/>
  <c r="H1623" i="1"/>
  <c r="G1623" i="1"/>
  <c r="C1623" i="1"/>
  <c r="C1620" i="1"/>
  <c r="G1620" i="1" s="1"/>
  <c r="H1619" i="1"/>
  <c r="G1619" i="1"/>
  <c r="C1619" i="1"/>
  <c r="C1618" i="1"/>
  <c r="C1617" i="1"/>
  <c r="H1617" i="1" s="1"/>
  <c r="H1616" i="1"/>
  <c r="C1616" i="1"/>
  <c r="G1616" i="1" s="1"/>
  <c r="H1615" i="1"/>
  <c r="G1615" i="1"/>
  <c r="C1615" i="1"/>
  <c r="C1614" i="1"/>
  <c r="C1613" i="1"/>
  <c r="H1613" i="1" s="1"/>
  <c r="H1612" i="1"/>
  <c r="C1612" i="1"/>
  <c r="G1612" i="1" s="1"/>
  <c r="H1611" i="1"/>
  <c r="G1611" i="1"/>
  <c r="C1611" i="1"/>
  <c r="C1610" i="1"/>
  <c r="C1609" i="1"/>
  <c r="H1609" i="1" s="1"/>
  <c r="H1608" i="1"/>
  <c r="C1608" i="1"/>
  <c r="G1608" i="1" s="1"/>
  <c r="C1607" i="1"/>
  <c r="H1607" i="1" s="1"/>
  <c r="C1606" i="1"/>
  <c r="C1605" i="1"/>
  <c r="H1605" i="1" s="1"/>
  <c r="H1603" i="1"/>
  <c r="G1603" i="1"/>
  <c r="C1603" i="1"/>
  <c r="C1601" i="1"/>
  <c r="H1601" i="1" s="1"/>
  <c r="H1600" i="1"/>
  <c r="C1600" i="1"/>
  <c r="G1600" i="1" s="1"/>
  <c r="H1599" i="1"/>
  <c r="G1599" i="1"/>
  <c r="C1599" i="1"/>
  <c r="C1598" i="1"/>
  <c r="C1597" i="1"/>
  <c r="H1597" i="1" s="1"/>
  <c r="H1596" i="1"/>
  <c r="C1596" i="1"/>
  <c r="G1596" i="1" s="1"/>
  <c r="H1595" i="1"/>
  <c r="G1595" i="1"/>
  <c r="C1595" i="1"/>
  <c r="C1594" i="1"/>
  <c r="C1593" i="1"/>
  <c r="H1593" i="1" s="1"/>
  <c r="H1592" i="1"/>
  <c r="C1592" i="1"/>
  <c r="G1592" i="1" s="1"/>
  <c r="H1591" i="1"/>
  <c r="G1591" i="1"/>
  <c r="C1591" i="1"/>
  <c r="C1590" i="1"/>
  <c r="C1589" i="1"/>
  <c r="H1589" i="1" s="1"/>
  <c r="C1588" i="1"/>
  <c r="G1588" i="1" s="1"/>
  <c r="C1587" i="1"/>
  <c r="H1587" i="1" s="1"/>
  <c r="C1586" i="1"/>
  <c r="C1585" i="1"/>
  <c r="H1585" i="1" s="1"/>
  <c r="H1584" i="1"/>
  <c r="C1584" i="1"/>
  <c r="G1584" i="1" s="1"/>
  <c r="C1582" i="1"/>
  <c r="H1581" i="1"/>
  <c r="G1581" i="1"/>
  <c r="I1581" i="1" s="1"/>
  <c r="D1581" i="1"/>
  <c r="C1581" i="1"/>
  <c r="J1581" i="1" s="1"/>
  <c r="D1580" i="1"/>
  <c r="C1580" i="1"/>
  <c r="H1579" i="1"/>
  <c r="G1579" i="1"/>
  <c r="I1579" i="1" s="1"/>
  <c r="D1579" i="1"/>
  <c r="C1579" i="1"/>
  <c r="J1579" i="1" s="1"/>
  <c r="D1578" i="1"/>
  <c r="C1578" i="1"/>
  <c r="D1577" i="1"/>
  <c r="C1577" i="1"/>
  <c r="H1576" i="1"/>
  <c r="G1576" i="1"/>
  <c r="I1576" i="1" s="1"/>
  <c r="D1576" i="1"/>
  <c r="C1576" i="1"/>
  <c r="J1576" i="1" s="1"/>
  <c r="D1575" i="1"/>
  <c r="C1575" i="1"/>
  <c r="H1574" i="1"/>
  <c r="G1574" i="1"/>
  <c r="I1574" i="1" s="1"/>
  <c r="D1574" i="1"/>
  <c r="C1574" i="1"/>
  <c r="J1574" i="1" s="1"/>
  <c r="D1573" i="1"/>
  <c r="C1573" i="1"/>
  <c r="D1572" i="1"/>
  <c r="C1572" i="1"/>
  <c r="D1571" i="1"/>
  <c r="C1571" i="1"/>
  <c r="H1570" i="1"/>
  <c r="G1570" i="1"/>
  <c r="I1570" i="1" s="1"/>
  <c r="D1570" i="1"/>
  <c r="C1570" i="1"/>
  <c r="J1570" i="1" s="1"/>
  <c r="D1569" i="1"/>
  <c r="C1569" i="1"/>
  <c r="H1568" i="1"/>
  <c r="G1568" i="1"/>
  <c r="I1568" i="1" s="1"/>
  <c r="D1568" i="1"/>
  <c r="C1568" i="1"/>
  <c r="J1568" i="1" s="1"/>
  <c r="D1567" i="1"/>
  <c r="C1567" i="1"/>
  <c r="H1566" i="1"/>
  <c r="G1566" i="1"/>
  <c r="I1566" i="1" s="1"/>
  <c r="D1566" i="1"/>
  <c r="C1566" i="1"/>
  <c r="J1566" i="1" s="1"/>
  <c r="D1565" i="1"/>
  <c r="C1565" i="1"/>
  <c r="H1564" i="1"/>
  <c r="G1564" i="1"/>
  <c r="I1564" i="1" s="1"/>
  <c r="D1564" i="1"/>
  <c r="C1564" i="1"/>
  <c r="J1564" i="1" s="1"/>
  <c r="H1563" i="1"/>
  <c r="G1563" i="1"/>
  <c r="D1563" i="1"/>
  <c r="C1563" i="1"/>
  <c r="D1562" i="1"/>
  <c r="C1562" i="1"/>
  <c r="H1561" i="1"/>
  <c r="G1561" i="1"/>
  <c r="I1561" i="1" s="1"/>
  <c r="D1561" i="1"/>
  <c r="C1561" i="1"/>
  <c r="J1561" i="1" s="1"/>
  <c r="D1560" i="1"/>
  <c r="C1560" i="1"/>
  <c r="H1559" i="1"/>
  <c r="G1559" i="1"/>
  <c r="I1559" i="1" s="1"/>
  <c r="D1559" i="1"/>
  <c r="C1559" i="1"/>
  <c r="J1559" i="1" s="1"/>
  <c r="D1558" i="1"/>
  <c r="C1558" i="1"/>
  <c r="H1557" i="1"/>
  <c r="G1557" i="1"/>
  <c r="I1557" i="1" s="1"/>
  <c r="D1557" i="1"/>
  <c r="C1557" i="1"/>
  <c r="J1557" i="1" s="1"/>
  <c r="H1556" i="1"/>
  <c r="G1556" i="1"/>
  <c r="D1556" i="1"/>
  <c r="C1556" i="1"/>
  <c r="D1555" i="1"/>
  <c r="D1554" i="1"/>
  <c r="C1554" i="1"/>
  <c r="H1553" i="1"/>
  <c r="G1553" i="1"/>
  <c r="I1553" i="1" s="1"/>
  <c r="D1553" i="1"/>
  <c r="C1553" i="1"/>
  <c r="J1553" i="1" s="1"/>
  <c r="D1552" i="1"/>
  <c r="C1552" i="1"/>
  <c r="H1551" i="1"/>
  <c r="G1551" i="1"/>
  <c r="I1551" i="1" s="1"/>
  <c r="D1551" i="1"/>
  <c r="C1551" i="1"/>
  <c r="J1551" i="1" s="1"/>
  <c r="D1550" i="1"/>
  <c r="C1550" i="1"/>
  <c r="H1549" i="1"/>
  <c r="G1549" i="1"/>
  <c r="I1549" i="1" s="1"/>
  <c r="D1549" i="1"/>
  <c r="C1549" i="1"/>
  <c r="J1549" i="1" s="1"/>
  <c r="D1548" i="1"/>
  <c r="C1548" i="1"/>
  <c r="D1547" i="1"/>
  <c r="C1547" i="1"/>
  <c r="J1547" i="1" s="1"/>
  <c r="H1546" i="1"/>
  <c r="D1546" i="1"/>
  <c r="C1546" i="1"/>
  <c r="G1546" i="1" s="1"/>
  <c r="J1545" i="1"/>
  <c r="D1545" i="1"/>
  <c r="C1545" i="1"/>
  <c r="H1544" i="1"/>
  <c r="D1544" i="1"/>
  <c r="C1544" i="1"/>
  <c r="G1544" i="1" s="1"/>
  <c r="I1544" i="1" s="1"/>
  <c r="J1543" i="1"/>
  <c r="D1543" i="1"/>
  <c r="C1543" i="1"/>
  <c r="H1542" i="1"/>
  <c r="D1542" i="1"/>
  <c r="J1542" i="1" s="1"/>
  <c r="C1542" i="1"/>
  <c r="G1542" i="1" s="1"/>
  <c r="J1541" i="1"/>
  <c r="D1541" i="1"/>
  <c r="C1541" i="1"/>
  <c r="D1540" i="1"/>
  <c r="D1539" i="1"/>
  <c r="D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H1487" i="1"/>
  <c r="D1487" i="1"/>
  <c r="G1487" i="1" s="1"/>
  <c r="C1487" i="1"/>
  <c r="D1486" i="1"/>
  <c r="G1486" i="1" s="1"/>
  <c r="C1486" i="1"/>
  <c r="H1485" i="1"/>
  <c r="D1485" i="1"/>
  <c r="G1485" i="1" s="1"/>
  <c r="C1485" i="1"/>
  <c r="D1484" i="1"/>
  <c r="G1484" i="1" s="1"/>
  <c r="C1484" i="1"/>
  <c r="H1483" i="1"/>
  <c r="D1483" i="1"/>
  <c r="G1483" i="1" s="1"/>
  <c r="C1483" i="1"/>
  <c r="D1482" i="1"/>
  <c r="G1482" i="1" s="1"/>
  <c r="C1482" i="1"/>
  <c r="H1481" i="1"/>
  <c r="D1481" i="1"/>
  <c r="G1481" i="1" s="1"/>
  <c r="C1481" i="1"/>
  <c r="D1480" i="1"/>
  <c r="G1480" i="1" s="1"/>
  <c r="C1480" i="1"/>
  <c r="H1479" i="1"/>
  <c r="D1479" i="1"/>
  <c r="G1479" i="1" s="1"/>
  <c r="C1479" i="1"/>
  <c r="D1478" i="1"/>
  <c r="G1478" i="1" s="1"/>
  <c r="C1478" i="1"/>
  <c r="H1477" i="1"/>
  <c r="D1477" i="1"/>
  <c r="G1477" i="1" s="1"/>
  <c r="C1477" i="1"/>
  <c r="D1476" i="1"/>
  <c r="G1476" i="1" s="1"/>
  <c r="C1476" i="1"/>
  <c r="H1475" i="1"/>
  <c r="D1475" i="1"/>
  <c r="G1475" i="1" s="1"/>
  <c r="C1475" i="1"/>
  <c r="D1474" i="1"/>
  <c r="G1474" i="1" s="1"/>
  <c r="C1474" i="1"/>
  <c r="H1473" i="1"/>
  <c r="D1473" i="1"/>
  <c r="G1473" i="1" s="1"/>
  <c r="C1473" i="1"/>
  <c r="D1472" i="1"/>
  <c r="G1472" i="1" s="1"/>
  <c r="C1472" i="1"/>
  <c r="H1471" i="1"/>
  <c r="D1471" i="1"/>
  <c r="G1471" i="1" s="1"/>
  <c r="C1471" i="1"/>
  <c r="D1470" i="1"/>
  <c r="G1470" i="1" s="1"/>
  <c r="C1470" i="1"/>
  <c r="H1469" i="1"/>
  <c r="D1469" i="1"/>
  <c r="G1469" i="1" s="1"/>
  <c r="C1469" i="1"/>
  <c r="D1468" i="1"/>
  <c r="G1468" i="1" s="1"/>
  <c r="C1468" i="1"/>
  <c r="H1467" i="1"/>
  <c r="D1467" i="1"/>
  <c r="G1467" i="1" s="1"/>
  <c r="C1467" i="1"/>
  <c r="D1466" i="1"/>
  <c r="G1466" i="1" s="1"/>
  <c r="C1466" i="1"/>
  <c r="H1465" i="1"/>
  <c r="D1465" i="1"/>
  <c r="G1465" i="1" s="1"/>
  <c r="C1465" i="1"/>
  <c r="D1464" i="1"/>
  <c r="G1464" i="1" s="1"/>
  <c r="C1464" i="1"/>
  <c r="H1463" i="1"/>
  <c r="D1463" i="1"/>
  <c r="G1463" i="1" s="1"/>
  <c r="C1463" i="1"/>
  <c r="D1462" i="1"/>
  <c r="G1462" i="1" s="1"/>
  <c r="C1462" i="1"/>
  <c r="H1461" i="1"/>
  <c r="D1461" i="1"/>
  <c r="G1461" i="1" s="1"/>
  <c r="C1461" i="1"/>
  <c r="D1460" i="1"/>
  <c r="G1460" i="1" s="1"/>
  <c r="C1460" i="1"/>
  <c r="H1459" i="1"/>
  <c r="D1459" i="1"/>
  <c r="G1459" i="1" s="1"/>
  <c r="C1459" i="1"/>
  <c r="D1458" i="1"/>
  <c r="G1458" i="1" s="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D1450" i="1"/>
  <c r="D1449" i="1"/>
  <c r="G1449" i="1" s="1"/>
  <c r="C1449" i="1"/>
  <c r="D1448" i="1"/>
  <c r="G1448" i="1" s="1"/>
  <c r="C1448" i="1"/>
  <c r="D1447" i="1"/>
  <c r="G1447" i="1" s="1"/>
  <c r="C1447" i="1"/>
  <c r="D1446" i="1"/>
  <c r="G1446" i="1" s="1"/>
  <c r="C1446" i="1"/>
  <c r="D1445" i="1"/>
  <c r="G1445" i="1" s="1"/>
  <c r="C1445" i="1"/>
  <c r="D1444" i="1"/>
  <c r="G1444" i="1" s="1"/>
  <c r="C1444" i="1"/>
  <c r="D1443" i="1"/>
  <c r="G1443" i="1" s="1"/>
  <c r="C1443" i="1"/>
  <c r="D1442" i="1"/>
  <c r="G1442" i="1" s="1"/>
  <c r="C1442" i="1"/>
  <c r="D1441" i="1"/>
  <c r="G1441" i="1" s="1"/>
  <c r="C1441" i="1"/>
  <c r="D1440" i="1"/>
  <c r="G1440" i="1" s="1"/>
  <c r="C1440" i="1"/>
  <c r="D1439" i="1"/>
  <c r="G1439" i="1" s="1"/>
  <c r="C1439" i="1"/>
  <c r="D1438" i="1"/>
  <c r="G1438" i="1" s="1"/>
  <c r="C1438" i="1"/>
  <c r="D1437" i="1"/>
  <c r="G1437" i="1" s="1"/>
  <c r="C1437" i="1"/>
  <c r="D1436" i="1"/>
  <c r="G1436" i="1" s="1"/>
  <c r="C1436" i="1"/>
  <c r="D1435" i="1"/>
  <c r="G1435" i="1" s="1"/>
  <c r="C1435" i="1"/>
  <c r="D1434" i="1"/>
  <c r="G1434" i="1" s="1"/>
  <c r="C1434" i="1"/>
  <c r="D1433" i="1"/>
  <c r="G1433" i="1" s="1"/>
  <c r="C1433" i="1"/>
  <c r="D1432" i="1"/>
  <c r="G1432" i="1" s="1"/>
  <c r="C1432" i="1"/>
  <c r="D1431" i="1"/>
  <c r="G1430" i="1"/>
  <c r="D1430" i="1"/>
  <c r="H1430" i="1" s="1"/>
  <c r="C1430" i="1"/>
  <c r="G1429" i="1"/>
  <c r="D1429" i="1"/>
  <c r="H1429" i="1" s="1"/>
  <c r="C1429" i="1"/>
  <c r="G1428" i="1"/>
  <c r="D1428" i="1"/>
  <c r="H1428" i="1" s="1"/>
  <c r="C1428" i="1"/>
  <c r="G1427" i="1"/>
  <c r="D1427" i="1"/>
  <c r="H1427" i="1" s="1"/>
  <c r="C1427" i="1"/>
  <c r="G1426" i="1"/>
  <c r="D1426" i="1"/>
  <c r="H1426" i="1" s="1"/>
  <c r="C1426" i="1"/>
  <c r="G1425" i="1"/>
  <c r="D1425" i="1"/>
  <c r="H1425" i="1" s="1"/>
  <c r="C1425" i="1"/>
  <c r="G1424" i="1"/>
  <c r="D1424" i="1"/>
  <c r="H1424" i="1" s="1"/>
  <c r="C1424" i="1"/>
  <c r="G1423" i="1"/>
  <c r="D1423" i="1"/>
  <c r="H1423" i="1" s="1"/>
  <c r="C1423" i="1"/>
  <c r="G1422" i="1"/>
  <c r="D1422" i="1"/>
  <c r="H1422" i="1" s="1"/>
  <c r="C1422" i="1"/>
  <c r="G1421" i="1"/>
  <c r="D1421" i="1"/>
  <c r="H1421" i="1" s="1"/>
  <c r="C1421" i="1"/>
  <c r="G1420"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G1412" i="1"/>
  <c r="D1412" i="1"/>
  <c r="H1412" i="1" s="1"/>
  <c r="C1412" i="1"/>
  <c r="G1411" i="1"/>
  <c r="D1411" i="1"/>
  <c r="H1411" i="1" s="1"/>
  <c r="C1411" i="1"/>
  <c r="G1410" i="1"/>
  <c r="D1410" i="1"/>
  <c r="H1410" i="1" s="1"/>
  <c r="C1410" i="1"/>
  <c r="G1409" i="1"/>
  <c r="D1409" i="1"/>
  <c r="H1409" i="1" s="1"/>
  <c r="C1409" i="1"/>
  <c r="G1408" i="1"/>
  <c r="D1408" i="1"/>
  <c r="H1408" i="1" s="1"/>
  <c r="C1408" i="1"/>
  <c r="G1407" i="1"/>
  <c r="D1407" i="1"/>
  <c r="H1407" i="1" s="1"/>
  <c r="C1407" i="1"/>
  <c r="G1406" i="1"/>
  <c r="D1406" i="1"/>
  <c r="H1406" i="1" s="1"/>
  <c r="C1406" i="1"/>
  <c r="G1405" i="1"/>
  <c r="D1405" i="1"/>
  <c r="H1405" i="1" s="1"/>
  <c r="C1405" i="1"/>
  <c r="G1404" i="1"/>
  <c r="D1404" i="1"/>
  <c r="H1404" i="1" s="1"/>
  <c r="C1404" i="1"/>
  <c r="G1403" i="1"/>
  <c r="D1403" i="1"/>
  <c r="H1403" i="1" s="1"/>
  <c r="C1403" i="1"/>
  <c r="G1402" i="1"/>
  <c r="D1402" i="1"/>
  <c r="H1402" i="1" s="1"/>
  <c r="C1402" i="1"/>
  <c r="D1401" i="1"/>
  <c r="D1400" i="1"/>
  <c r="H1400" i="1" s="1"/>
  <c r="C1400" i="1"/>
  <c r="D1399" i="1"/>
  <c r="H1399" i="1" s="1"/>
  <c r="C1399" i="1"/>
  <c r="D1398" i="1"/>
  <c r="H1398" i="1" s="1"/>
  <c r="C1398" i="1"/>
  <c r="D1397" i="1"/>
  <c r="H1397" i="1" s="1"/>
  <c r="C1397" i="1"/>
  <c r="D1396" i="1"/>
  <c r="H1396" i="1" s="1"/>
  <c r="C1396" i="1"/>
  <c r="D1395" i="1"/>
  <c r="H1395" i="1" s="1"/>
  <c r="C1395" i="1"/>
  <c r="D1394" i="1"/>
  <c r="H1394" i="1" s="1"/>
  <c r="C1394" i="1"/>
  <c r="D1393" i="1"/>
  <c r="H1393" i="1" s="1"/>
  <c r="C1393" i="1"/>
  <c r="D1392" i="1"/>
  <c r="H1392" i="1" s="1"/>
  <c r="C1392" i="1"/>
  <c r="D1391" i="1"/>
  <c r="H1391" i="1" s="1"/>
  <c r="C1391" i="1"/>
  <c r="D1390" i="1"/>
  <c r="H1390" i="1" s="1"/>
  <c r="C1390" i="1"/>
  <c r="D1389" i="1"/>
  <c r="H1389" i="1" s="1"/>
  <c r="C1389" i="1"/>
  <c r="D1388" i="1"/>
  <c r="H1388" i="1" s="1"/>
  <c r="C1388" i="1"/>
  <c r="D1387" i="1"/>
  <c r="H1387" i="1" s="1"/>
  <c r="C1387" i="1"/>
  <c r="D1386" i="1"/>
  <c r="H1386" i="1" s="1"/>
  <c r="C1386" i="1"/>
  <c r="D1385" i="1"/>
  <c r="H1385" i="1" s="1"/>
  <c r="C1385" i="1"/>
  <c r="D1384" i="1"/>
  <c r="H1384" i="1" s="1"/>
  <c r="C1384" i="1"/>
  <c r="D1383" i="1"/>
  <c r="H1383" i="1" s="1"/>
  <c r="C1383" i="1"/>
  <c r="D1382" i="1"/>
  <c r="H1382" i="1" s="1"/>
  <c r="C1382" i="1"/>
  <c r="D1381" i="1"/>
  <c r="H1381" i="1" s="1"/>
  <c r="C1381" i="1"/>
  <c r="D1380" i="1"/>
  <c r="H1380" i="1" s="1"/>
  <c r="C1380" i="1"/>
  <c r="D1379" i="1"/>
  <c r="H1379" i="1" s="1"/>
  <c r="C1379" i="1"/>
  <c r="D1378" i="1"/>
  <c r="H1378" i="1" s="1"/>
  <c r="C1378" i="1"/>
  <c r="D1377" i="1"/>
  <c r="H1377" i="1" s="1"/>
  <c r="C1377" i="1"/>
  <c r="D1376" i="1"/>
  <c r="H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H1307" i="1"/>
  <c r="D1307" i="1"/>
  <c r="G1307" i="1" s="1"/>
  <c r="C1307" i="1"/>
  <c r="H1306" i="1"/>
  <c r="D1306" i="1"/>
  <c r="G1306" i="1" s="1"/>
  <c r="C1306" i="1"/>
  <c r="H1305" i="1"/>
  <c r="D1305" i="1"/>
  <c r="G1305" i="1" s="1"/>
  <c r="C1305" i="1"/>
  <c r="H1304" i="1"/>
  <c r="D1304" i="1"/>
  <c r="G1304" i="1" s="1"/>
  <c r="C1304" i="1"/>
  <c r="H1303" i="1"/>
  <c r="D1303" i="1"/>
  <c r="G1303" i="1" s="1"/>
  <c r="C1303" i="1"/>
  <c r="H1302" i="1"/>
  <c r="D1302" i="1"/>
  <c r="G1302" i="1" s="1"/>
  <c r="C1302" i="1"/>
  <c r="H1301" i="1"/>
  <c r="D1301" i="1"/>
  <c r="G1301" i="1" s="1"/>
  <c r="C1301" i="1"/>
  <c r="H1300" i="1"/>
  <c r="D1300" i="1"/>
  <c r="G1300" i="1" s="1"/>
  <c r="C1300" i="1"/>
  <c r="H1299" i="1"/>
  <c r="D1299" i="1"/>
  <c r="G1299" i="1" s="1"/>
  <c r="C1299" i="1"/>
  <c r="H1298" i="1"/>
  <c r="D1298" i="1"/>
  <c r="G1298" i="1" s="1"/>
  <c r="C1298" i="1"/>
  <c r="H1297" i="1"/>
  <c r="D1297" i="1"/>
  <c r="G1297" i="1" s="1"/>
  <c r="C1297" i="1"/>
  <c r="H1296" i="1"/>
  <c r="D1296" i="1"/>
  <c r="G1296" i="1" s="1"/>
  <c r="C1296" i="1"/>
  <c r="D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G1278" i="1"/>
  <c r="D1278" i="1"/>
  <c r="H1278" i="1" s="1"/>
  <c r="C1278" i="1"/>
  <c r="G1277" i="1"/>
  <c r="D1277" i="1"/>
  <c r="H1277" i="1" s="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G1264" i="1"/>
  <c r="D1264" i="1"/>
  <c r="H1264" i="1" s="1"/>
  <c r="C1264" i="1"/>
  <c r="G1263" i="1"/>
  <c r="D1263" i="1"/>
  <c r="H1263" i="1" s="1"/>
  <c r="C1263" i="1"/>
  <c r="G1262" i="1"/>
  <c r="D1262" i="1"/>
  <c r="H1262" i="1" s="1"/>
  <c r="C1262" i="1"/>
  <c r="G1261" i="1"/>
  <c r="D1261" i="1"/>
  <c r="H1261" i="1" s="1"/>
  <c r="C1261" i="1"/>
  <c r="G1260" i="1"/>
  <c r="D1260" i="1"/>
  <c r="H1260" i="1" s="1"/>
  <c r="C1260" i="1"/>
  <c r="G1259" i="1"/>
  <c r="D1259" i="1"/>
  <c r="H1259" i="1" s="1"/>
  <c r="C1259" i="1"/>
  <c r="G1258" i="1"/>
  <c r="D1258" i="1"/>
  <c r="H1258" i="1" s="1"/>
  <c r="C1258" i="1"/>
  <c r="G1257" i="1"/>
  <c r="D1257" i="1"/>
  <c r="H1257" i="1" s="1"/>
  <c r="C1257" i="1"/>
  <c r="G1256" i="1"/>
  <c r="D1256" i="1"/>
  <c r="H1256" i="1" s="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H1207" i="1"/>
  <c r="D1207" i="1"/>
  <c r="G1207" i="1" s="1"/>
  <c r="C1207" i="1"/>
  <c r="D1206" i="1"/>
  <c r="G1206" i="1" s="1"/>
  <c r="C1206" i="1"/>
  <c r="D1205" i="1"/>
  <c r="G1205" i="1" s="1"/>
  <c r="C1205" i="1"/>
  <c r="H1204" i="1"/>
  <c r="D1204" i="1"/>
  <c r="G1204" i="1" s="1"/>
  <c r="C1204" i="1"/>
  <c r="H1203" i="1"/>
  <c r="D1203" i="1"/>
  <c r="G1203" i="1" s="1"/>
  <c r="C1203" i="1"/>
  <c r="D1202" i="1"/>
  <c r="G1202" i="1" s="1"/>
  <c r="C1202" i="1"/>
  <c r="D1201" i="1"/>
  <c r="G1201" i="1" s="1"/>
  <c r="C1201" i="1"/>
  <c r="H1200" i="1"/>
  <c r="D1200" i="1"/>
  <c r="G1200" i="1" s="1"/>
  <c r="C1200" i="1"/>
  <c r="H1199" i="1"/>
  <c r="D1199" i="1"/>
  <c r="G1199" i="1" s="1"/>
  <c r="C1199" i="1"/>
  <c r="D1198" i="1"/>
  <c r="G1198" i="1" s="1"/>
  <c r="C1198" i="1"/>
  <c r="D1197" i="1"/>
  <c r="G1197" i="1" s="1"/>
  <c r="C1197" i="1"/>
  <c r="H1196" i="1"/>
  <c r="D1196" i="1"/>
  <c r="G1196" i="1" s="1"/>
  <c r="C1196" i="1"/>
  <c r="H1195" i="1"/>
  <c r="D1195" i="1"/>
  <c r="G1195" i="1" s="1"/>
  <c r="C1195" i="1"/>
  <c r="D1194" i="1"/>
  <c r="G1194" i="1" s="1"/>
  <c r="C1194" i="1"/>
  <c r="D1193" i="1"/>
  <c r="G1193" i="1" s="1"/>
  <c r="C1193" i="1"/>
  <c r="H1192" i="1"/>
  <c r="D1192" i="1"/>
  <c r="G1192" i="1" s="1"/>
  <c r="C1192" i="1"/>
  <c r="H1191" i="1"/>
  <c r="D1191" i="1"/>
  <c r="G1191" i="1" s="1"/>
  <c r="C1191" i="1"/>
  <c r="D1190" i="1"/>
  <c r="G1190" i="1" s="1"/>
  <c r="C1190" i="1"/>
  <c r="D1189" i="1"/>
  <c r="G1189" i="1" s="1"/>
  <c r="C1189" i="1"/>
  <c r="H1188" i="1"/>
  <c r="D1188" i="1"/>
  <c r="G1188" i="1" s="1"/>
  <c r="C1188" i="1"/>
  <c r="H1187" i="1"/>
  <c r="D1187" i="1"/>
  <c r="G1187" i="1" s="1"/>
  <c r="C1187" i="1"/>
  <c r="D1186" i="1"/>
  <c r="G1186" i="1" s="1"/>
  <c r="C1186" i="1"/>
  <c r="D1185" i="1"/>
  <c r="G1185" i="1" s="1"/>
  <c r="C1185" i="1"/>
  <c r="H1184" i="1"/>
  <c r="D1184" i="1"/>
  <c r="G1184" i="1" s="1"/>
  <c r="C1184" i="1"/>
  <c r="H1183" i="1"/>
  <c r="D1183" i="1"/>
  <c r="G1183" i="1" s="1"/>
  <c r="C1183" i="1"/>
  <c r="D1182" i="1"/>
  <c r="G1182" i="1" s="1"/>
  <c r="C1182" i="1"/>
  <c r="H1179" i="1"/>
  <c r="D1179" i="1"/>
  <c r="G1179" i="1" s="1"/>
  <c r="C1179" i="1"/>
  <c r="H1178" i="1"/>
  <c r="D1178" i="1"/>
  <c r="G1178" i="1" s="1"/>
  <c r="C1178" i="1"/>
  <c r="D1177" i="1"/>
  <c r="G1177" i="1" s="1"/>
  <c r="C1177" i="1"/>
  <c r="D1176" i="1"/>
  <c r="G1176" i="1" s="1"/>
  <c r="C1176" i="1"/>
  <c r="H1175" i="1"/>
  <c r="D1175" i="1"/>
  <c r="G1175" i="1" s="1"/>
  <c r="C1175" i="1"/>
  <c r="H1174" i="1"/>
  <c r="D1174" i="1"/>
  <c r="G1174" i="1" s="1"/>
  <c r="C1174" i="1"/>
  <c r="D1173" i="1"/>
  <c r="G1173" i="1" s="1"/>
  <c r="C1173" i="1"/>
  <c r="D1172" i="1"/>
  <c r="G1172" i="1" s="1"/>
  <c r="C1172" i="1"/>
  <c r="H1171" i="1"/>
  <c r="D1171" i="1"/>
  <c r="G1171" i="1" s="1"/>
  <c r="C1171" i="1"/>
  <c r="H1170" i="1"/>
  <c r="D1170" i="1"/>
  <c r="G1170" i="1" s="1"/>
  <c r="C1170" i="1"/>
  <c r="D1169" i="1"/>
  <c r="G1169" i="1" s="1"/>
  <c r="C1169" i="1"/>
  <c r="D1168" i="1"/>
  <c r="G1168" i="1" s="1"/>
  <c r="C1168" i="1"/>
  <c r="H1167" i="1"/>
  <c r="D1167" i="1"/>
  <c r="G1167" i="1" s="1"/>
  <c r="C1167" i="1"/>
  <c r="H1166" i="1"/>
  <c r="D1166" i="1"/>
  <c r="G1166" i="1" s="1"/>
  <c r="C1166" i="1"/>
  <c r="D1165" i="1"/>
  <c r="G1165" i="1" s="1"/>
  <c r="C1165" i="1"/>
  <c r="D1164" i="1"/>
  <c r="G1164" i="1" s="1"/>
  <c r="C1164" i="1"/>
  <c r="H1163" i="1"/>
  <c r="D1163" i="1"/>
  <c r="G1163" i="1" s="1"/>
  <c r="C1163" i="1"/>
  <c r="H1162" i="1"/>
  <c r="D1162" i="1"/>
  <c r="G1162" i="1" s="1"/>
  <c r="C1162" i="1"/>
  <c r="D1161" i="1"/>
  <c r="G1161" i="1" s="1"/>
  <c r="C1161" i="1"/>
  <c r="D1160" i="1"/>
  <c r="G1160" i="1" s="1"/>
  <c r="C1160" i="1"/>
  <c r="H1159" i="1"/>
  <c r="D1159" i="1"/>
  <c r="G1159" i="1" s="1"/>
  <c r="C1159" i="1"/>
  <c r="H1158" i="1"/>
  <c r="D1158" i="1"/>
  <c r="G1158" i="1" s="1"/>
  <c r="C1158" i="1"/>
  <c r="D1157" i="1"/>
  <c r="G1157" i="1" s="1"/>
  <c r="C1157" i="1"/>
  <c r="D1156" i="1"/>
  <c r="G1156" i="1" s="1"/>
  <c r="C1156" i="1"/>
  <c r="H1155" i="1"/>
  <c r="D1155" i="1"/>
  <c r="G1155" i="1" s="1"/>
  <c r="C1155" i="1"/>
  <c r="H1154" i="1"/>
  <c r="D1154" i="1"/>
  <c r="G1154" i="1" s="1"/>
  <c r="C1154" i="1"/>
  <c r="D1153" i="1"/>
  <c r="G1153" i="1" s="1"/>
  <c r="C1153" i="1"/>
  <c r="D1152" i="1"/>
  <c r="G1152" i="1" s="1"/>
  <c r="C1152" i="1"/>
  <c r="H1151" i="1"/>
  <c r="D1151" i="1"/>
  <c r="G1151" i="1" s="1"/>
  <c r="C1151" i="1"/>
  <c r="H1150" i="1"/>
  <c r="D1150" i="1"/>
  <c r="G1150" i="1" s="1"/>
  <c r="C1150" i="1"/>
  <c r="D1149" i="1"/>
  <c r="G1149" i="1" s="1"/>
  <c r="C1149" i="1"/>
  <c r="D1148" i="1"/>
  <c r="G1148" i="1" s="1"/>
  <c r="C1148" i="1"/>
  <c r="H1147" i="1"/>
  <c r="D1147" i="1"/>
  <c r="G1147" i="1" s="1"/>
  <c r="C1147" i="1"/>
  <c r="H1146" i="1"/>
  <c r="D1146" i="1"/>
  <c r="G1146" i="1" s="1"/>
  <c r="C1146" i="1"/>
  <c r="D1145" i="1"/>
  <c r="G1145" i="1" s="1"/>
  <c r="C1145" i="1"/>
  <c r="D1144" i="1"/>
  <c r="G1144" i="1" s="1"/>
  <c r="C1144" i="1"/>
  <c r="H1143" i="1"/>
  <c r="D1143" i="1"/>
  <c r="G1143" i="1" s="1"/>
  <c r="C1143" i="1"/>
  <c r="H1142" i="1"/>
  <c r="D1142" i="1"/>
  <c r="G1142" i="1" s="1"/>
  <c r="C1142" i="1"/>
  <c r="D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D1123" i="1"/>
  <c r="H1123" i="1" s="1"/>
  <c r="C1123" i="1"/>
  <c r="G1122" i="1"/>
  <c r="D1122" i="1"/>
  <c r="H1122" i="1" s="1"/>
  <c r="C1122" i="1"/>
  <c r="G1121"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D1093" i="1"/>
  <c r="H1093" i="1" s="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H1075" i="1" s="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6" i="1"/>
  <c r="H1016" i="1" s="1"/>
  <c r="C1016" i="1"/>
  <c r="D1015" i="1"/>
  <c r="H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H733" i="1"/>
  <c r="G733" i="1"/>
  <c r="D733" i="1"/>
  <c r="C733" i="1"/>
  <c r="H732" i="1"/>
  <c r="G732" i="1"/>
  <c r="D732" i="1"/>
  <c r="C732" i="1"/>
  <c r="H731" i="1"/>
  <c r="G731" i="1"/>
  <c r="D731" i="1"/>
  <c r="C731" i="1"/>
  <c r="H730" i="1"/>
  <c r="G730" i="1"/>
  <c r="D730" i="1"/>
  <c r="C730" i="1"/>
  <c r="D729" i="1"/>
  <c r="G729" i="1" s="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H648" i="1" s="1"/>
  <c r="C648" i="1"/>
  <c r="D647" i="1"/>
  <c r="H647" i="1" s="1"/>
  <c r="C647" i="1"/>
  <c r="D646" i="1"/>
  <c r="H646" i="1" s="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D423" i="1"/>
  <c r="G423" i="1" s="1"/>
  <c r="C423" i="1"/>
  <c r="C422" i="1"/>
  <c r="D421" i="1"/>
  <c r="H421" i="1" s="1"/>
  <c r="C421" i="1"/>
  <c r="H416" i="1"/>
  <c r="D416" i="1"/>
  <c r="G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D375" i="1"/>
  <c r="H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D195" i="1"/>
  <c r="H195" i="1" s="1"/>
  <c r="C195" i="1"/>
  <c r="H194" i="1"/>
  <c r="G194" i="1"/>
  <c r="D194" i="1"/>
  <c r="C194" i="1"/>
  <c r="H193" i="1"/>
  <c r="G193" i="1"/>
  <c r="D193" i="1"/>
  <c r="C193" i="1"/>
  <c r="D192" i="1"/>
  <c r="H192" i="1" s="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D181" i="1"/>
  <c r="H181" i="1" s="1"/>
  <c r="C181" i="1"/>
  <c r="D180" i="1"/>
  <c r="H180" i="1" s="1"/>
  <c r="C180" i="1"/>
  <c r="H179" i="1"/>
  <c r="G179" i="1"/>
  <c r="D179" i="1"/>
  <c r="C179" i="1"/>
  <c r="D178" i="1"/>
  <c r="H178" i="1" s="1"/>
  <c r="C178" i="1"/>
  <c r="H177" i="1"/>
  <c r="D177" i="1"/>
  <c r="G177" i="1" s="1"/>
  <c r="C177" i="1"/>
  <c r="D176" i="1"/>
  <c r="H176" i="1" s="1"/>
  <c r="C176" i="1"/>
  <c r="D175" i="1"/>
  <c r="H175" i="1" s="1"/>
  <c r="C175" i="1"/>
  <c r="C174" i="1"/>
  <c r="D173" i="1"/>
  <c r="H173" i="1" s="1"/>
  <c r="C173" i="1"/>
  <c r="H172" i="1"/>
  <c r="G172" i="1"/>
  <c r="D172" i="1"/>
  <c r="C172" i="1"/>
  <c r="D171" i="1"/>
  <c r="H171" i="1" s="1"/>
  <c r="C171" i="1"/>
  <c r="D170" i="1"/>
  <c r="H170" i="1" s="1"/>
  <c r="C170" i="1"/>
  <c r="D169" i="1"/>
  <c r="H169" i="1" s="1"/>
  <c r="C169" i="1"/>
  <c r="D168" i="1"/>
  <c r="G168" i="1" s="1"/>
  <c r="C168" i="1"/>
  <c r="D167" i="1"/>
  <c r="G167" i="1" s="1"/>
  <c r="C167" i="1"/>
  <c r="C166" i="1"/>
  <c r="D165" i="1"/>
  <c r="G165" i="1" s="1"/>
  <c r="C165" i="1"/>
  <c r="D164" i="1"/>
  <c r="H164" i="1" s="1"/>
  <c r="C164" i="1"/>
  <c r="D163" i="1"/>
  <c r="H163" i="1" s="1"/>
  <c r="C163" i="1"/>
  <c r="H162" i="1"/>
  <c r="G162" i="1"/>
  <c r="D162" i="1"/>
  <c r="C162" i="1"/>
  <c r="D161" i="1"/>
  <c r="H161" i="1" s="1"/>
  <c r="C161" i="1"/>
  <c r="C160"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8" i="1"/>
  <c r="H78" i="1" s="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620" i="1" l="1"/>
  <c r="G1607" i="1"/>
  <c r="H1588" i="1"/>
  <c r="G1587" i="1"/>
  <c r="H1583" i="1"/>
  <c r="G1583" i="1"/>
  <c r="E37" i="9"/>
  <c r="B37" i="9" s="1"/>
  <c r="H729" i="1"/>
  <c r="G717" i="1"/>
  <c r="E360" i="4"/>
  <c r="D355" i="1" s="1"/>
  <c r="G375" i="1"/>
  <c r="D374" i="1"/>
  <c r="H374" i="1" s="1"/>
  <c r="F242" i="9"/>
  <c r="B242" i="9" s="1"/>
  <c r="G180" i="1"/>
  <c r="G175" i="1"/>
  <c r="D166" i="1"/>
  <c r="G166" i="1" s="1"/>
  <c r="H168" i="1"/>
  <c r="H165" i="1"/>
  <c r="G161" i="1"/>
  <c r="E153" i="4"/>
  <c r="D149" i="1" s="1"/>
  <c r="H149" i="1" s="1"/>
  <c r="G108" i="1"/>
  <c r="F112" i="4"/>
  <c r="E324" i="9"/>
  <c r="B324" i="9" s="1"/>
  <c r="E312" i="9"/>
  <c r="B312" i="9" s="1"/>
  <c r="F426" i="4"/>
  <c r="E648" i="4"/>
  <c r="D642" i="1" s="1"/>
  <c r="E26" i="9"/>
  <c r="B26" i="9" s="1"/>
  <c r="E25" i="9"/>
  <c r="B25" i="9" s="1"/>
  <c r="G648" i="1"/>
  <c r="G647" i="1"/>
  <c r="G415" i="1"/>
  <c r="G421" i="1"/>
  <c r="G422" i="1"/>
  <c r="E31" i="9"/>
  <c r="B31" i="9" s="1"/>
  <c r="E307" i="9"/>
  <c r="B307" i="9" s="1"/>
  <c r="E36" i="9"/>
  <c r="B36" i="9" s="1"/>
  <c r="G734" i="1"/>
  <c r="F238" i="9"/>
  <c r="B238" i="9" s="1"/>
  <c r="G727" i="1"/>
  <c r="G677" i="1"/>
  <c r="F656" i="4"/>
  <c r="G646" i="1"/>
  <c r="G649" i="1"/>
  <c r="G381" i="1"/>
  <c r="G212" i="1"/>
  <c r="G213" i="1"/>
  <c r="G197" i="1"/>
  <c r="G195" i="1"/>
  <c r="G192" i="1"/>
  <c r="G190" i="1"/>
  <c r="G191" i="1"/>
  <c r="F241" i="9"/>
  <c r="B241" i="9" s="1"/>
  <c r="E53" i="9"/>
  <c r="B53" i="9" s="1"/>
  <c r="F240" i="9"/>
  <c r="B240" i="9" s="1"/>
  <c r="G181" i="1"/>
  <c r="E52" i="9"/>
  <c r="B52" i="9" s="1"/>
  <c r="F239" i="9"/>
  <c r="B239" i="9" s="1"/>
  <c r="G178" i="1"/>
  <c r="G176" i="1"/>
  <c r="G174" i="1"/>
  <c r="G173" i="1"/>
  <c r="G171" i="1"/>
  <c r="G170" i="1"/>
  <c r="G169" i="1"/>
  <c r="E164" i="4"/>
  <c r="D160" i="1" s="1"/>
  <c r="H160" i="1" s="1"/>
  <c r="H166" i="1"/>
  <c r="H167" i="1"/>
  <c r="G164" i="1"/>
  <c r="F165" i="4"/>
  <c r="G163" i="1"/>
  <c r="E49" i="9"/>
  <c r="G156" i="1"/>
  <c r="G158" i="1"/>
  <c r="E48" i="9"/>
  <c r="B48" i="9" s="1"/>
  <c r="F237" i="9"/>
  <c r="G149" i="1"/>
  <c r="G150" i="1"/>
  <c r="G151" i="1"/>
  <c r="G131" i="1"/>
  <c r="G132" i="1"/>
  <c r="G113" i="1"/>
  <c r="G78" i="1"/>
  <c r="G79" i="1"/>
  <c r="G81" i="1"/>
  <c r="D64" i="1"/>
  <c r="F68" i="4"/>
  <c r="E34" i="9"/>
  <c r="B34" i="9" s="1"/>
  <c r="E311" i="9"/>
  <c r="B311" i="9" s="1"/>
  <c r="F236" i="9"/>
  <c r="B236" i="9" s="1"/>
  <c r="E326" i="9"/>
  <c r="B326" i="9" s="1"/>
  <c r="G1209" i="1"/>
  <c r="H1209" i="1"/>
  <c r="G1211" i="1"/>
  <c r="H1211" i="1"/>
  <c r="G1213" i="1"/>
  <c r="H1213" i="1"/>
  <c r="G1215" i="1"/>
  <c r="H1215" i="1"/>
  <c r="G1217" i="1"/>
  <c r="H1217" i="1"/>
  <c r="G1219" i="1"/>
  <c r="H1219" i="1"/>
  <c r="G1221" i="1"/>
  <c r="H1221" i="1"/>
  <c r="G1225" i="1"/>
  <c r="H1225" i="1"/>
  <c r="G1227" i="1"/>
  <c r="H1227" i="1"/>
  <c r="G1229" i="1"/>
  <c r="H1229" i="1"/>
  <c r="G1231" i="1"/>
  <c r="H1231" i="1"/>
  <c r="G1233" i="1"/>
  <c r="H1233" i="1"/>
  <c r="G1235" i="1"/>
  <c r="H1235" i="1"/>
  <c r="G1237" i="1"/>
  <c r="H1237" i="1"/>
  <c r="G1239" i="1"/>
  <c r="H1239" i="1"/>
  <c r="G1241" i="1"/>
  <c r="H1241" i="1"/>
  <c r="G1243" i="1"/>
  <c r="H1243" i="1"/>
  <c r="G1245" i="1"/>
  <c r="H1245" i="1"/>
  <c r="G1247" i="1"/>
  <c r="H1247" i="1"/>
  <c r="G1249" i="1"/>
  <c r="H1249" i="1"/>
  <c r="G1251" i="1"/>
  <c r="H1251" i="1"/>
  <c r="G1253" i="1"/>
  <c r="H1253" i="1"/>
  <c r="G1013" i="1"/>
  <c r="G1014" i="1"/>
  <c r="G1015" i="1"/>
  <c r="G1016" i="1"/>
  <c r="G1120" i="1"/>
  <c r="H1145" i="1"/>
  <c r="H1149" i="1"/>
  <c r="H1153" i="1"/>
  <c r="H1157" i="1"/>
  <c r="H1161" i="1"/>
  <c r="H1165" i="1"/>
  <c r="H1169" i="1"/>
  <c r="H1173" i="1"/>
  <c r="H1177" i="1"/>
  <c r="H1182" i="1"/>
  <c r="H1186" i="1"/>
  <c r="H1190" i="1"/>
  <c r="H1194" i="1"/>
  <c r="H1198" i="1"/>
  <c r="H1202" i="1"/>
  <c r="H1206"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3" i="1"/>
  <c r="H1144" i="1"/>
  <c r="H1148" i="1"/>
  <c r="H1152" i="1"/>
  <c r="H1156" i="1"/>
  <c r="H1160" i="1"/>
  <c r="H1164" i="1"/>
  <c r="H1168" i="1"/>
  <c r="H1172" i="1"/>
  <c r="H1176" i="1"/>
  <c r="H1185" i="1"/>
  <c r="H1189" i="1"/>
  <c r="H1193" i="1"/>
  <c r="H1197" i="1"/>
  <c r="H1201" i="1"/>
  <c r="H1205" i="1"/>
  <c r="G1208" i="1"/>
  <c r="H1208" i="1"/>
  <c r="G1210" i="1"/>
  <c r="H1210" i="1"/>
  <c r="G1212" i="1"/>
  <c r="H1212" i="1"/>
  <c r="G1214" i="1"/>
  <c r="H1214" i="1"/>
  <c r="G1216" i="1"/>
  <c r="H1216" i="1"/>
  <c r="G1218" i="1"/>
  <c r="H1218" i="1"/>
  <c r="G1220" i="1"/>
  <c r="H1220" i="1"/>
  <c r="G1222" i="1"/>
  <c r="H1222" i="1"/>
  <c r="G1224" i="1"/>
  <c r="H1224" i="1"/>
  <c r="G1226" i="1"/>
  <c r="H1226" i="1"/>
  <c r="G1228" i="1"/>
  <c r="H1228" i="1"/>
  <c r="G1230" i="1"/>
  <c r="H1230" i="1"/>
  <c r="G1232" i="1"/>
  <c r="H1232" i="1"/>
  <c r="G1234" i="1"/>
  <c r="H1234" i="1"/>
  <c r="G1236" i="1"/>
  <c r="H1236" i="1"/>
  <c r="G1238" i="1"/>
  <c r="H1238" i="1"/>
  <c r="G1240" i="1"/>
  <c r="H1240" i="1"/>
  <c r="G1242" i="1"/>
  <c r="H1242" i="1"/>
  <c r="G1244" i="1"/>
  <c r="H1244" i="1"/>
  <c r="G1246" i="1"/>
  <c r="H1246" i="1"/>
  <c r="G1248" i="1"/>
  <c r="H1248" i="1"/>
  <c r="G1250" i="1"/>
  <c r="H1250" i="1"/>
  <c r="G1252" i="1"/>
  <c r="H1252" i="1"/>
  <c r="G1254" i="1"/>
  <c r="H1254" i="1"/>
  <c r="H1432" i="1"/>
  <c r="H1433" i="1"/>
  <c r="H1434" i="1"/>
  <c r="H1435" i="1"/>
  <c r="H1436" i="1"/>
  <c r="H1437" i="1"/>
  <c r="H1438" i="1"/>
  <c r="H1439" i="1"/>
  <c r="H1440" i="1"/>
  <c r="H1441" i="1"/>
  <c r="H1442" i="1"/>
  <c r="H1443" i="1"/>
  <c r="H1444" i="1"/>
  <c r="H1445" i="1"/>
  <c r="H1446" i="1"/>
  <c r="H1447" i="1"/>
  <c r="H1448" i="1"/>
  <c r="H1449" i="1"/>
  <c r="H1489" i="1"/>
  <c r="G1489" i="1"/>
  <c r="H1491" i="1"/>
  <c r="G1491" i="1"/>
  <c r="H1493" i="1"/>
  <c r="G1493" i="1"/>
  <c r="H1495" i="1"/>
  <c r="G1495" i="1"/>
  <c r="H1497" i="1"/>
  <c r="G1497" i="1"/>
  <c r="H1499" i="1"/>
  <c r="G1499" i="1"/>
  <c r="H1501" i="1"/>
  <c r="G1501" i="1"/>
  <c r="H1503" i="1"/>
  <c r="G1503" i="1"/>
  <c r="H1505" i="1"/>
  <c r="G1505" i="1"/>
  <c r="H1507" i="1"/>
  <c r="G1507" i="1"/>
  <c r="H1509" i="1"/>
  <c r="G1509" i="1"/>
  <c r="H1552" i="1"/>
  <c r="G1552" i="1"/>
  <c r="I1552" i="1" s="1"/>
  <c r="J1552" i="1"/>
  <c r="H1558" i="1"/>
  <c r="G1558" i="1"/>
  <c r="J1558" i="1"/>
  <c r="H1567" i="1"/>
  <c r="G1567" i="1"/>
  <c r="I1567" i="1" s="1"/>
  <c r="J1567" i="1"/>
  <c r="H1572" i="1"/>
  <c r="G1572" i="1"/>
  <c r="H1577" i="1"/>
  <c r="G1577" i="1"/>
  <c r="H1582" i="1"/>
  <c r="G1582" i="1"/>
  <c r="H1598" i="1"/>
  <c r="G1598" i="1"/>
  <c r="H1610" i="1"/>
  <c r="G1610" i="1"/>
  <c r="H1638" i="1"/>
  <c r="G1638" i="1"/>
  <c r="H24" i="9"/>
  <c r="F153" i="4"/>
  <c r="F263" i="4"/>
  <c r="D262" i="4"/>
  <c r="F598" i="4"/>
  <c r="D597" i="4"/>
  <c r="G156" i="9"/>
  <c r="E156" i="9" s="1"/>
  <c r="B156" i="9" s="1"/>
  <c r="F607" i="4"/>
  <c r="I26" i="3"/>
  <c r="E141" i="6"/>
  <c r="D6" i="7"/>
  <c r="C1540" i="1"/>
  <c r="H33" i="3"/>
  <c r="C1555" i="1"/>
  <c r="D25" i="8"/>
  <c r="C1602" i="1" s="1"/>
  <c r="C1604"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H1458" i="1"/>
  <c r="H1462" i="1"/>
  <c r="H1466" i="1"/>
  <c r="H1470" i="1"/>
  <c r="H1474" i="1"/>
  <c r="H1478" i="1"/>
  <c r="H1482" i="1"/>
  <c r="H1486"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I1542" i="1"/>
  <c r="H1543" i="1"/>
  <c r="G1543" i="1"/>
  <c r="I1543" i="1" s="1"/>
  <c r="I1546" i="1"/>
  <c r="H1547" i="1"/>
  <c r="G1547" i="1"/>
  <c r="H1550" i="1"/>
  <c r="G1550" i="1"/>
  <c r="J1550" i="1"/>
  <c r="H1565" i="1"/>
  <c r="G1565" i="1"/>
  <c r="I1565" i="1" s="1"/>
  <c r="J1565" i="1"/>
  <c r="H1575" i="1"/>
  <c r="G1575" i="1"/>
  <c r="J1575" i="1"/>
  <c r="H1580" i="1"/>
  <c r="G1580" i="1"/>
  <c r="I1580" i="1" s="1"/>
  <c r="J1580" i="1"/>
  <c r="H1594" i="1"/>
  <c r="G1594" i="1"/>
  <c r="H1606" i="1"/>
  <c r="G1606" i="1"/>
  <c r="H1634" i="1"/>
  <c r="G1634" i="1"/>
  <c r="H1650" i="1"/>
  <c r="G1650" i="1"/>
  <c r="H1654" i="1"/>
  <c r="G1654" i="1"/>
  <c r="H1658" i="1"/>
  <c r="G1658" i="1"/>
  <c r="H1662" i="1"/>
  <c r="G1662" i="1"/>
  <c r="E6" i="4"/>
  <c r="F526" i="4"/>
  <c r="D522" i="4"/>
  <c r="D571" i="4"/>
  <c r="F578" i="4"/>
  <c r="E69" i="5"/>
  <c r="H1488" i="1"/>
  <c r="G1488" i="1"/>
  <c r="H1490" i="1"/>
  <c r="G1490" i="1"/>
  <c r="H1492" i="1"/>
  <c r="G1492" i="1"/>
  <c r="H1494" i="1"/>
  <c r="G1494" i="1"/>
  <c r="H1496" i="1"/>
  <c r="G1496" i="1"/>
  <c r="H1498" i="1"/>
  <c r="G1498" i="1"/>
  <c r="H1500" i="1"/>
  <c r="G1500" i="1"/>
  <c r="H1502" i="1"/>
  <c r="G1502" i="1"/>
  <c r="H1504" i="1"/>
  <c r="G1504" i="1"/>
  <c r="H1506" i="1"/>
  <c r="G1506" i="1"/>
  <c r="H1508" i="1"/>
  <c r="G1508" i="1"/>
  <c r="H1548" i="1"/>
  <c r="G1548" i="1"/>
  <c r="J1548" i="1"/>
  <c r="H1562" i="1"/>
  <c r="G1562" i="1"/>
  <c r="I1562" i="1" s="1"/>
  <c r="J1562" i="1"/>
  <c r="H1571" i="1"/>
  <c r="G1571" i="1"/>
  <c r="H1573" i="1"/>
  <c r="G1573" i="1"/>
  <c r="J1573" i="1"/>
  <c r="H1578" i="1"/>
  <c r="G1578" i="1"/>
  <c r="I1578" i="1" s="1"/>
  <c r="J1578" i="1"/>
  <c r="H1590" i="1"/>
  <c r="G1590" i="1"/>
  <c r="H1618" i="1"/>
  <c r="G1618" i="1"/>
  <c r="H1630" i="1"/>
  <c r="G1630" i="1"/>
  <c r="H1646" i="1"/>
  <c r="G1646" i="1"/>
  <c r="D152" i="4"/>
  <c r="F222" i="4"/>
  <c r="D221" i="4"/>
  <c r="F407" i="4"/>
  <c r="D406" i="4"/>
  <c r="F537" i="4"/>
  <c r="D536" i="4"/>
  <c r="F12" i="5"/>
  <c r="C1017" i="1"/>
  <c r="F19" i="5"/>
  <c r="C1024" i="1"/>
  <c r="F136" i="5"/>
  <c r="D135" i="5"/>
  <c r="C1141" i="1"/>
  <c r="F291" i="5"/>
  <c r="C1295" i="1"/>
  <c r="D251" i="5"/>
  <c r="G176" i="9"/>
  <c r="E176" i="9" s="1"/>
  <c r="B176" i="9" s="1"/>
  <c r="H1460" i="1"/>
  <c r="H1464" i="1"/>
  <c r="H1468" i="1"/>
  <c r="H1472" i="1"/>
  <c r="H1476" i="1"/>
  <c r="H1480" i="1"/>
  <c r="H1484"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H1541" i="1"/>
  <c r="G1541" i="1"/>
  <c r="H1545" i="1"/>
  <c r="G1545" i="1"/>
  <c r="H1554" i="1"/>
  <c r="G1554" i="1"/>
  <c r="J1554" i="1"/>
  <c r="H1560" i="1"/>
  <c r="G1560" i="1"/>
  <c r="I1560" i="1" s="1"/>
  <c r="J1560" i="1"/>
  <c r="H1569" i="1"/>
  <c r="G1569" i="1"/>
  <c r="J1569" i="1"/>
  <c r="H1586" i="1"/>
  <c r="G1586" i="1"/>
  <c r="H1614" i="1"/>
  <c r="G1614" i="1"/>
  <c r="H1626" i="1"/>
  <c r="G1626" i="1"/>
  <c r="H1642" i="1"/>
  <c r="G1642" i="1"/>
  <c r="F427" i="4"/>
  <c r="D648" i="4"/>
  <c r="D7" i="5"/>
  <c r="H336" i="9"/>
  <c r="F54" i="6"/>
  <c r="C1450" i="1"/>
  <c r="F61" i="6"/>
  <c r="C1457" i="1"/>
  <c r="F114" i="6"/>
  <c r="H29" i="3"/>
  <c r="C1510" i="1"/>
  <c r="D7" i="4"/>
  <c r="D43" i="4"/>
  <c r="F178" i="4"/>
  <c r="F203" i="4"/>
  <c r="D202" i="4"/>
  <c r="E466" i="4"/>
  <c r="D460" i="1" s="1"/>
  <c r="D479" i="4"/>
  <c r="D491" i="4"/>
  <c r="F585" i="4"/>
  <c r="D584" i="4"/>
  <c r="G339" i="9"/>
  <c r="F219" i="5"/>
  <c r="D44" i="8"/>
  <c r="J1544" i="1"/>
  <c r="J1546" i="1"/>
  <c r="G1585" i="1"/>
  <c r="G1589" i="1"/>
  <c r="G1593" i="1"/>
  <c r="G1597" i="1"/>
  <c r="G1601" i="1"/>
  <c r="G1605" i="1"/>
  <c r="G1609" i="1"/>
  <c r="G1613" i="1"/>
  <c r="G1617" i="1"/>
  <c r="G1625" i="1"/>
  <c r="G1629" i="1"/>
  <c r="G1633" i="1"/>
  <c r="G1637" i="1"/>
  <c r="G1641" i="1"/>
  <c r="G1645" i="1"/>
  <c r="G1649" i="1"/>
  <c r="D49" i="4"/>
  <c r="E202" i="4"/>
  <c r="D198" i="1" s="1"/>
  <c r="D273" i="4"/>
  <c r="E321" i="4"/>
  <c r="D316" i="1" s="1"/>
  <c r="F374" i="4"/>
  <c r="D373" i="4"/>
  <c r="F431" i="4"/>
  <c r="D430" i="4"/>
  <c r="D647" i="4"/>
  <c r="E12" i="5"/>
  <c r="F70" i="5"/>
  <c r="D69" i="5"/>
  <c r="D119" i="5"/>
  <c r="G316" i="9"/>
  <c r="G315" i="9"/>
  <c r="F150" i="5"/>
  <c r="D5" i="6"/>
  <c r="F43" i="6"/>
  <c r="D35" i="6"/>
  <c r="D45" i="8"/>
  <c r="D106" i="4"/>
  <c r="F135" i="4"/>
  <c r="D134" i="4"/>
  <c r="F194" i="4"/>
  <c r="F322" i="4"/>
  <c r="D321" i="4"/>
  <c r="E647" i="4"/>
  <c r="D641" i="1" s="1"/>
  <c r="F467" i="4"/>
  <c r="D466" i="4"/>
  <c r="E479" i="4"/>
  <c r="D473" i="1" s="1"/>
  <c r="E491" i="4"/>
  <c r="D485" i="1" s="1"/>
  <c r="E536" i="4"/>
  <c r="E584" i="4"/>
  <c r="D578" i="1" s="1"/>
  <c r="D629" i="4"/>
  <c r="F636" i="4"/>
  <c r="G336" i="9"/>
  <c r="E336" i="9" s="1"/>
  <c r="B336" i="9" s="1"/>
  <c r="D177" i="5"/>
  <c r="E219" i="5"/>
  <c r="E251" i="5"/>
  <c r="E314" i="9"/>
  <c r="B314" i="9" s="1"/>
  <c r="H316" i="9"/>
  <c r="H315" i="9"/>
  <c r="B296" i="9"/>
  <c r="B41" i="9"/>
  <c r="B49" i="9"/>
  <c r="E337" i="9"/>
  <c r="B337" i="9" s="1"/>
  <c r="E338" i="9"/>
  <c r="B338" i="9" s="1"/>
  <c r="G310" i="9"/>
  <c r="E310" i="9" s="1"/>
  <c r="B310" i="9" s="1"/>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210" i="9"/>
  <c r="E210" i="9" s="1"/>
  <c r="B210" i="9" s="1"/>
  <c r="L207" i="9"/>
  <c r="F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1" i="9"/>
  <c r="E211" i="9" s="1"/>
  <c r="B211" i="9" s="1"/>
  <c r="G208" i="9"/>
  <c r="E208" i="9" s="1"/>
  <c r="B208" i="9" s="1"/>
  <c r="G207" i="9"/>
  <c r="E207" i="9" s="1"/>
  <c r="G180" i="9"/>
  <c r="E180" i="9" s="1"/>
  <c r="B180" i="9" s="1"/>
  <c r="H179" i="9"/>
  <c r="G209" i="9"/>
  <c r="E209" i="9" s="1"/>
  <c r="B209" i="9" s="1"/>
  <c r="G179" i="9"/>
  <c r="E179" i="9" s="1"/>
  <c r="B179" i="9" s="1"/>
  <c r="G177" i="9"/>
  <c r="E177" i="9" s="1"/>
  <c r="B177" i="9" s="1"/>
  <c r="G175" i="9"/>
  <c r="E175" i="9" s="1"/>
  <c r="B175" i="9" s="1"/>
  <c r="B57" i="9"/>
  <c r="B65" i="9"/>
  <c r="G178" i="9"/>
  <c r="E178" i="9" s="1"/>
  <c r="B178" i="9" s="1"/>
  <c r="E81" i="9"/>
  <c r="B81" i="9" s="1"/>
  <c r="E89" i="9"/>
  <c r="B89" i="9" s="1"/>
  <c r="E97" i="9"/>
  <c r="B97" i="9" s="1"/>
  <c r="E105" i="9"/>
  <c r="B105" i="9" s="1"/>
  <c r="E113" i="9"/>
  <c r="B113" i="9" s="1"/>
  <c r="E121" i="9"/>
  <c r="B121" i="9" s="1"/>
  <c r="E129" i="9"/>
  <c r="B129" i="9" s="1"/>
  <c r="E137" i="9"/>
  <c r="B137" i="9" s="1"/>
  <c r="E145" i="9"/>
  <c r="B145" i="9" s="1"/>
  <c r="E153" i="9"/>
  <c r="B153" i="9" s="1"/>
  <c r="E157" i="9"/>
  <c r="B157" i="9" s="1"/>
  <c r="E165" i="9"/>
  <c r="B165" i="9" s="1"/>
  <c r="E173" i="9"/>
  <c r="B173" i="9" s="1"/>
  <c r="B79" i="9"/>
  <c r="B87" i="9"/>
  <c r="B95" i="9"/>
  <c r="B103" i="9"/>
  <c r="B111" i="9"/>
  <c r="B119" i="9"/>
  <c r="B127" i="9"/>
  <c r="B135" i="9"/>
  <c r="B143" i="9"/>
  <c r="B151" i="9"/>
  <c r="B163" i="9"/>
  <c r="B171" i="9"/>
  <c r="E69" i="9"/>
  <c r="B69" i="9" s="1"/>
  <c r="E73" i="9"/>
  <c r="B73" i="9" s="1"/>
  <c r="E77" i="9"/>
  <c r="B77" i="9" s="1"/>
  <c r="E85" i="9"/>
  <c r="B85" i="9" s="1"/>
  <c r="E93" i="9"/>
  <c r="B93" i="9" s="1"/>
  <c r="E101" i="9"/>
  <c r="B101" i="9" s="1"/>
  <c r="E109" i="9"/>
  <c r="B109" i="9" s="1"/>
  <c r="E117" i="9"/>
  <c r="B117" i="9" s="1"/>
  <c r="E125" i="9"/>
  <c r="B125" i="9" s="1"/>
  <c r="E133" i="9"/>
  <c r="B133" i="9" s="1"/>
  <c r="E141" i="9"/>
  <c r="B141" i="9" s="1"/>
  <c r="E149" i="9"/>
  <c r="B149" i="9" s="1"/>
  <c r="E161" i="9"/>
  <c r="B161" i="9" s="1"/>
  <c r="E169" i="9"/>
  <c r="B169" i="9" s="1"/>
  <c r="B237" i="9"/>
  <c r="B263" i="9"/>
  <c r="B235" i="9"/>
  <c r="G374" i="1" l="1"/>
  <c r="G24" i="9"/>
  <c r="E24" i="9" s="1"/>
  <c r="B24" i="9" s="1"/>
  <c r="F228" i="9"/>
  <c r="B228" i="9" s="1"/>
  <c r="B207" i="9"/>
  <c r="F164" i="4"/>
  <c r="G160" i="1"/>
  <c r="H64" i="1"/>
  <c r="G64" i="1"/>
  <c r="H339" i="9"/>
  <c r="D1223" i="1"/>
  <c r="F629" i="4"/>
  <c r="C623" i="1"/>
  <c r="F321" i="4"/>
  <c r="C316" i="1"/>
  <c r="I39" i="3"/>
  <c r="C1622" i="1"/>
  <c r="H22" i="3"/>
  <c r="C1074" i="1"/>
  <c r="F69" i="5"/>
  <c r="F430" i="4"/>
  <c r="C424" i="1"/>
  <c r="F49" i="4"/>
  <c r="C45" i="1"/>
  <c r="G342" i="9"/>
  <c r="E342" i="9" s="1"/>
  <c r="D308" i="4"/>
  <c r="F43" i="4"/>
  <c r="C39" i="1"/>
  <c r="F648" i="4"/>
  <c r="C642" i="1"/>
  <c r="H1295" i="1"/>
  <c r="G1295" i="1"/>
  <c r="F406" i="4"/>
  <c r="C401" i="1"/>
  <c r="D299" i="4"/>
  <c r="H17" i="3"/>
  <c r="C148" i="1"/>
  <c r="F522" i="4"/>
  <c r="C516" i="1"/>
  <c r="H1555" i="1"/>
  <c r="G1555" i="1"/>
  <c r="I30" i="3"/>
  <c r="D1537" i="1"/>
  <c r="F597" i="4"/>
  <c r="C591" i="1"/>
  <c r="H23" i="3"/>
  <c r="F177" i="5"/>
  <c r="C1181" i="1"/>
  <c r="D176" i="5"/>
  <c r="F466" i="4"/>
  <c r="C460" i="1"/>
  <c r="F106" i="4"/>
  <c r="C102" i="1"/>
  <c r="H27" i="3"/>
  <c r="C1431" i="1"/>
  <c r="F35" i="6"/>
  <c r="E315" i="9"/>
  <c r="B315" i="9" s="1"/>
  <c r="F273" i="4"/>
  <c r="C269" i="1"/>
  <c r="F491" i="4"/>
  <c r="C485" i="1"/>
  <c r="F202" i="4"/>
  <c r="C198" i="1"/>
  <c r="D6" i="4"/>
  <c r="F7" i="4"/>
  <c r="C3" i="1"/>
  <c r="H1457" i="1"/>
  <c r="G1457" i="1"/>
  <c r="E177" i="5"/>
  <c r="I1569" i="1"/>
  <c r="I1545" i="1"/>
  <c r="G1024" i="1"/>
  <c r="H1024" i="1"/>
  <c r="D535" i="4"/>
  <c r="D639" i="4" s="1"/>
  <c r="F536" i="4"/>
  <c r="C530" i="1"/>
  <c r="I1573" i="1"/>
  <c r="I1548" i="1"/>
  <c r="I22" i="3"/>
  <c r="D1074" i="1"/>
  <c r="I1575" i="1"/>
  <c r="I1558" i="1"/>
  <c r="E535" i="4"/>
  <c r="D530" i="1"/>
  <c r="E316" i="9"/>
  <c r="B316" i="9" s="1"/>
  <c r="E7" i="5"/>
  <c r="D1017" i="1"/>
  <c r="F373" i="4"/>
  <c r="D360" i="4"/>
  <c r="C368" i="1"/>
  <c r="E339" i="9"/>
  <c r="B339" i="9" s="1"/>
  <c r="F479" i="4"/>
  <c r="C473" i="1"/>
  <c r="H1510" i="1"/>
  <c r="G1510" i="1"/>
  <c r="E308" i="4"/>
  <c r="G1141" i="1"/>
  <c r="H1141" i="1"/>
  <c r="F221" i="4"/>
  <c r="C217" i="1"/>
  <c r="I16" i="3"/>
  <c r="D2" i="1"/>
  <c r="G1604" i="1"/>
  <c r="H1604" i="1"/>
  <c r="H1540" i="1"/>
  <c r="G1540" i="1"/>
  <c r="I24" i="3"/>
  <c r="D1255" i="1"/>
  <c r="F134" i="4"/>
  <c r="C130" i="1"/>
  <c r="G347" i="9"/>
  <c r="E347" i="9" s="1"/>
  <c r="D141" i="6"/>
  <c r="F5" i="6"/>
  <c r="H26" i="3"/>
  <c r="C1401" i="1"/>
  <c r="F119" i="5"/>
  <c r="C1124" i="1"/>
  <c r="F647" i="4"/>
  <c r="C641" i="1"/>
  <c r="K1480" i="9"/>
  <c r="G343" i="9"/>
  <c r="E343" i="9" s="1"/>
  <c r="B343" i="9" s="1"/>
  <c r="I38" i="3"/>
  <c r="C1621" i="1"/>
  <c r="F584" i="4"/>
  <c r="C578" i="1"/>
  <c r="H1450" i="1"/>
  <c r="G1450" i="1"/>
  <c r="F7" i="5"/>
  <c r="H21" i="3"/>
  <c r="D6" i="5"/>
  <c r="C1012" i="1"/>
  <c r="E152" i="4"/>
  <c r="I1554" i="1"/>
  <c r="I1541" i="1"/>
  <c r="F251" i="5"/>
  <c r="H24" i="3"/>
  <c r="C1255" i="1"/>
  <c r="F135" i="5"/>
  <c r="C1140" i="1"/>
  <c r="H1017" i="1"/>
  <c r="G1017" i="1"/>
  <c r="E430" i="4"/>
  <c r="F571" i="4"/>
  <c r="C565" i="1"/>
  <c r="I1550" i="1"/>
  <c r="H1602" i="1"/>
  <c r="G1602" i="1"/>
  <c r="D5" i="7"/>
  <c r="C1539" i="1"/>
  <c r="F262" i="4"/>
  <c r="C258" i="1"/>
  <c r="F639" i="4" l="1"/>
  <c r="C633" i="1"/>
  <c r="H1255" i="1"/>
  <c r="G1255" i="1"/>
  <c r="G578" i="1"/>
  <c r="H578" i="1"/>
  <c r="H1124" i="1"/>
  <c r="G1124" i="1"/>
  <c r="G473" i="1"/>
  <c r="H473" i="1"/>
  <c r="D418" i="4"/>
  <c r="F360" i="4"/>
  <c r="C355" i="1"/>
  <c r="I23" i="3"/>
  <c r="H19" i="9"/>
  <c r="E19" i="9" s="1"/>
  <c r="B19" i="9" s="1"/>
  <c r="E176" i="5"/>
  <c r="D1180" i="1" s="1"/>
  <c r="D1181" i="1"/>
  <c r="G485" i="1"/>
  <c r="H485" i="1"/>
  <c r="G102" i="1"/>
  <c r="H102" i="1"/>
  <c r="F176" i="5"/>
  <c r="C1180" i="1"/>
  <c r="G591" i="1"/>
  <c r="H591" i="1"/>
  <c r="G401" i="1"/>
  <c r="H401" i="1"/>
  <c r="G642" i="1"/>
  <c r="H642" i="1"/>
  <c r="F308" i="4"/>
  <c r="D417" i="4"/>
  <c r="C303" i="1"/>
  <c r="H1074" i="1"/>
  <c r="G1074" i="1"/>
  <c r="G316" i="1"/>
  <c r="H316" i="1"/>
  <c r="G1223" i="1"/>
  <c r="H1223" i="1"/>
  <c r="G345" i="9"/>
  <c r="E345" i="9" s="1"/>
  <c r="H32" i="3"/>
  <c r="C1538" i="1"/>
  <c r="I17" i="3"/>
  <c r="E299" i="4"/>
  <c r="F299" i="4" s="1"/>
  <c r="D148" i="1"/>
  <c r="G148" i="1" s="1"/>
  <c r="H30" i="3"/>
  <c r="C1537" i="1"/>
  <c r="F141" i="6"/>
  <c r="G217" i="1"/>
  <c r="H217" i="1"/>
  <c r="E417" i="4"/>
  <c r="D412" i="1" s="1"/>
  <c r="D303" i="1"/>
  <c r="E418" i="4"/>
  <c r="D413" i="1" s="1"/>
  <c r="G530" i="1"/>
  <c r="H530" i="1"/>
  <c r="D300" i="4"/>
  <c r="F6" i="4"/>
  <c r="H16" i="3"/>
  <c r="D422" i="4"/>
  <c r="C2" i="1"/>
  <c r="G1181" i="1"/>
  <c r="H1181" i="1"/>
  <c r="E341" i="9"/>
  <c r="B342" i="9"/>
  <c r="H1539" i="1"/>
  <c r="G1539" i="1"/>
  <c r="G258" i="1"/>
  <c r="H258" i="1"/>
  <c r="H1140" i="1"/>
  <c r="G1140" i="1"/>
  <c r="G641" i="1"/>
  <c r="H641" i="1"/>
  <c r="H9" i="3"/>
  <c r="H1401" i="1"/>
  <c r="G1401" i="1"/>
  <c r="E346" i="9"/>
  <c r="B347" i="9"/>
  <c r="E422" i="4"/>
  <c r="E640" i="4"/>
  <c r="D634" i="1" s="1"/>
  <c r="D529" i="1"/>
  <c r="G198" i="1"/>
  <c r="H198" i="1"/>
  <c r="G269" i="1"/>
  <c r="H269" i="1"/>
  <c r="G1431" i="1"/>
  <c r="H1431" i="1"/>
  <c r="G460" i="1"/>
  <c r="H460" i="1"/>
  <c r="G516" i="1"/>
  <c r="H516" i="1"/>
  <c r="F152" i="4"/>
  <c r="G39" i="1"/>
  <c r="H39" i="1"/>
  <c r="G45" i="1"/>
  <c r="H45" i="1"/>
  <c r="H1622" i="1"/>
  <c r="G1622" i="1"/>
  <c r="G623" i="1"/>
  <c r="H623" i="1"/>
  <c r="G565" i="1"/>
  <c r="H565" i="1"/>
  <c r="G1012" i="1"/>
  <c r="H1621" i="1"/>
  <c r="G1621" i="1"/>
  <c r="E639" i="4"/>
  <c r="D633" i="1" s="1"/>
  <c r="D424" i="1"/>
  <c r="G424" i="1" s="1"/>
  <c r="G299" i="9"/>
  <c r="F6" i="5"/>
  <c r="C1011" i="1"/>
  <c r="G130" i="1"/>
  <c r="H130" i="1"/>
  <c r="G368" i="1"/>
  <c r="H368" i="1"/>
  <c r="I21" i="3"/>
  <c r="E6" i="5"/>
  <c r="G306" i="9" s="1"/>
  <c r="E306" i="9" s="1"/>
  <c r="B306" i="9" s="1"/>
  <c r="D1012" i="1"/>
  <c r="H1012" i="1" s="1"/>
  <c r="F535" i="4"/>
  <c r="D640" i="4"/>
  <c r="C529" i="1"/>
  <c r="G3" i="1"/>
  <c r="H3" i="1"/>
  <c r="D301" i="4"/>
  <c r="D423" i="4"/>
  <c r="C295" i="1"/>
  <c r="H11" i="3"/>
  <c r="N3" i="9" l="1"/>
  <c r="I11" i="3"/>
  <c r="C297" i="1"/>
  <c r="F640" i="4"/>
  <c r="C634" i="1"/>
  <c r="H2" i="1"/>
  <c r="G2" i="1"/>
  <c r="F300" i="4"/>
  <c r="C296" i="1"/>
  <c r="H424" i="1"/>
  <c r="G529" i="1"/>
  <c r="H529" i="1"/>
  <c r="H299" i="9"/>
  <c r="D1011" i="1"/>
  <c r="G1011" i="1" s="1"/>
  <c r="E301" i="4"/>
  <c r="D297" i="1" s="1"/>
  <c r="E423" i="4"/>
  <c r="E424" i="4" s="1"/>
  <c r="D419" i="1" s="1"/>
  <c r="D295" i="1"/>
  <c r="G295" i="1" s="1"/>
  <c r="E300" i="4"/>
  <c r="B345" i="9"/>
  <c r="E344" i="9"/>
  <c r="I10" i="3" s="1"/>
  <c r="H148" i="1"/>
  <c r="H1180" i="1"/>
  <c r="G1180" i="1"/>
  <c r="F418" i="4"/>
  <c r="C413" i="1"/>
  <c r="D425" i="4"/>
  <c r="D644" i="4"/>
  <c r="C418" i="1"/>
  <c r="G20" i="9"/>
  <c r="H1011" i="1"/>
  <c r="D424" i="4"/>
  <c r="F422" i="4"/>
  <c r="D643" i="4"/>
  <c r="C417" i="1"/>
  <c r="E643" i="4"/>
  <c r="D417" i="1"/>
  <c r="H1537" i="1"/>
  <c r="G1537" i="1"/>
  <c r="G303" i="1"/>
  <c r="H303" i="1"/>
  <c r="G633" i="1"/>
  <c r="H633" i="1"/>
  <c r="E299" i="9"/>
  <c r="K3" i="9"/>
  <c r="I9" i="3"/>
  <c r="H1538" i="1"/>
  <c r="G1538" i="1"/>
  <c r="F417" i="4"/>
  <c r="C412" i="1"/>
  <c r="G355" i="1"/>
  <c r="H355" i="1"/>
  <c r="H295" i="1" l="1"/>
  <c r="D646" i="4"/>
  <c r="C638" i="1"/>
  <c r="F423" i="4"/>
  <c r="F301" i="4"/>
  <c r="G297" i="1"/>
  <c r="H297" i="1"/>
  <c r="H8" i="3"/>
  <c r="G634" i="1"/>
  <c r="H634" i="1"/>
  <c r="D645" i="4"/>
  <c r="F643" i="4"/>
  <c r="C637" i="1"/>
  <c r="E425" i="4"/>
  <c r="D420" i="1" s="1"/>
  <c r="H20" i="9"/>
  <c r="E20" i="9" s="1"/>
  <c r="B20" i="9" s="1"/>
  <c r="E644" i="4"/>
  <c r="E645" i="4" s="1"/>
  <c r="D418" i="1"/>
  <c r="G418" i="1" s="1"/>
  <c r="B299" i="9"/>
  <c r="D637" i="1"/>
  <c r="F424" i="4"/>
  <c r="C419" i="1"/>
  <c r="C420" i="1"/>
  <c r="D296" i="1"/>
  <c r="G296" i="1" s="1"/>
  <c r="G412" i="1"/>
  <c r="H412" i="1"/>
  <c r="G417" i="1"/>
  <c r="H417" i="1"/>
  <c r="G413" i="1"/>
  <c r="H413" i="1"/>
  <c r="F425" i="4" l="1"/>
  <c r="H418" i="1"/>
  <c r="M3" i="9"/>
  <c r="D639" i="1"/>
  <c r="E646" i="4"/>
  <c r="E649" i="4" s="1"/>
  <c r="D638" i="1"/>
  <c r="H638" i="1" s="1"/>
  <c r="G419" i="1"/>
  <c r="H419" i="1"/>
  <c r="H296" i="1"/>
  <c r="F644" i="4"/>
  <c r="D649" i="4"/>
  <c r="F645" i="4"/>
  <c r="C639" i="1"/>
  <c r="G420" i="1"/>
  <c r="H420" i="1"/>
  <c r="G637" i="1"/>
  <c r="H637" i="1"/>
  <c r="D650" i="4"/>
  <c r="C640" i="1"/>
  <c r="G638" i="1" l="1"/>
  <c r="F646" i="4"/>
  <c r="H19" i="3"/>
  <c r="C644" i="1"/>
  <c r="G639" i="1"/>
  <c r="H639" i="1"/>
  <c r="I18" i="3"/>
  <c r="D643" i="1"/>
  <c r="G334" i="9"/>
  <c r="E334" i="9" s="1"/>
  <c r="H334" i="9"/>
  <c r="H18" i="3"/>
  <c r="F649" i="4"/>
  <c r="C643" i="1"/>
  <c r="E650" i="4"/>
  <c r="G297" i="9" s="1"/>
  <c r="E297" i="9" s="1"/>
  <c r="B297" i="9" s="1"/>
  <c r="D640" i="1"/>
  <c r="H640" i="1" s="1"/>
  <c r="G640" i="1" l="1"/>
  <c r="G643" i="1"/>
  <c r="H643" i="1"/>
  <c r="I19" i="3"/>
  <c r="D644" i="1"/>
  <c r="H7" i="3" s="1"/>
  <c r="B334" i="9"/>
  <c r="E298" i="9"/>
  <c r="I8" i="3" s="1"/>
  <c r="F650" i="4"/>
  <c r="H644" i="1" l="1"/>
  <c r="G644" i="1"/>
  <c r="J3" i="9"/>
  <c r="L293" i="9" l="1"/>
  <c r="F293" i="9" s="1"/>
  <c r="H295" i="9"/>
  <c r="G295" i="9"/>
  <c r="H18" i="9"/>
  <c r="G17" i="9"/>
  <c r="H22" i="9"/>
  <c r="G18" i="9"/>
  <c r="M15" i="9"/>
  <c r="H21" i="9"/>
  <c r="I17" i="9"/>
  <c r="J11" i="9"/>
  <c r="I8" i="9"/>
  <c r="L16" i="9"/>
  <c r="J13" i="9"/>
  <c r="G16" i="9"/>
  <c r="K6" i="9"/>
  <c r="K8" i="9"/>
  <c r="H15" i="9"/>
  <c r="J5" i="9"/>
  <c r="I12" i="9"/>
  <c r="K10" i="9"/>
  <c r="K11" i="9"/>
  <c r="I5" i="9"/>
  <c r="K13" i="9"/>
  <c r="I7" i="9"/>
  <c r="I6" i="9"/>
  <c r="H17" i="9"/>
  <c r="J17" i="9"/>
  <c r="I13" i="9"/>
  <c r="J8" i="9"/>
  <c r="J10" i="9"/>
  <c r="K5" i="9"/>
  <c r="K12" i="9"/>
  <c r="L15" i="9"/>
  <c r="G21" i="9"/>
  <c r="H16" i="9"/>
  <c r="J12" i="9"/>
  <c r="K7" i="9"/>
  <c r="I9" i="9"/>
  <c r="I11" i="9"/>
  <c r="J6" i="9"/>
  <c r="J9" i="9"/>
  <c r="G15" i="9"/>
  <c r="J7" i="9"/>
  <c r="K9" i="9"/>
  <c r="M16" i="9"/>
  <c r="G22" i="9"/>
  <c r="E22" i="9" l="1"/>
  <c r="B22" i="9" s="1"/>
  <c r="E21" i="9"/>
  <c r="B21" i="9" s="1"/>
  <c r="E10" i="9"/>
  <c r="B10" i="9" s="1"/>
  <c r="E11" i="9"/>
  <c r="B11" i="9" s="1"/>
  <c r="F15" i="9"/>
  <c r="E15" i="9"/>
  <c r="E18" i="9"/>
  <c r="B18" i="9" s="1"/>
  <c r="E295" i="9"/>
  <c r="B295" i="9" s="1"/>
  <c r="E13" i="9"/>
  <c r="B13" i="9" s="1"/>
  <c r="E12" i="9"/>
  <c r="B12" i="9" s="1"/>
  <c r="E8" i="9"/>
  <c r="B8" i="9" s="1"/>
  <c r="E9" i="9"/>
  <c r="B9" i="9" s="1"/>
  <c r="E5" i="9"/>
  <c r="E16" i="9"/>
  <c r="E6" i="9"/>
  <c r="B6" i="9" s="1"/>
  <c r="E7" i="9"/>
  <c r="B7" i="9" s="1"/>
  <c r="F16" i="9"/>
  <c r="F14" i="9" s="1"/>
  <c r="E17" i="9"/>
  <c r="B17" i="9" s="1"/>
  <c r="B293" i="9"/>
  <c r="F23" i="9"/>
  <c r="B15" i="9" l="1"/>
  <c r="E23" i="9"/>
  <c r="I7" i="3" s="1"/>
  <c r="E14" i="9"/>
  <c r="I12" i="3" s="1"/>
  <c r="F3" i="9"/>
  <c r="E4" i="9"/>
  <c r="B5" i="9"/>
  <c r="B16"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<sst xmlns="http://schemas.openxmlformats.org/spreadsheetml/2006/main" count="4719" uniqueCount="3651">
  <si>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</si>
  <si>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</si>
  <si>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</si>
  <si>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</si>
  <si>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</si>
  <si>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</si>
  <si>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</si>
  <si>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</si>
  <si>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</si>
  <si>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</si>
  <si>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</si>
  <si>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</si>
  <si>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</si>
  <si>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</si>
  <si>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</si>
  <si>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</si>
  <si>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</si>
  <si>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</si>
  <si>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</si>
  <si>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</si>
  <si>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</si>
  <si>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</si>
  <si>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</si>
  <si>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</si>
  <si>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</si>
  <si>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</si>
  <si>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</si>
  <si>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</si>
  <si>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</si>
  <si>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</si>
  <si>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</si>
  <si>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Mali medo</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</si>
  <si>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</si>
  <si>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</si>
  <si>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</si>
  <si>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</si>
  <si>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</si>
  <si>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</si>
  <si>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</si>
  <si>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</si>
  <si>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</si>
  <si>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</si>
  <si>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</si>
  <si>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</si>
  <si>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</si>
  <si>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</si>
  <si>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</si>
  <si>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</si>
  <si>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</si>
  <si>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</si>
  <si>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</si>
  <si>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</si>
  <si>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</si>
  <si>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</si>
  <si>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</si>
  <si>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</si>
  <si>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52397 - Dječji vrtić Mali medo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</si>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</sst>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99830.84</v>
      </c>
      <c r="D2" s="6">
        <f>'PR-RAS'!E6</f>
        <v>119798.69</v>
      </c>
      <c r="E2" s="6">
        <v>0</v>
      </c>
      <c r="F2" s="6">
        <v>0</v>
      </c>
      <c r="G2" s="7">
        <f t="shared" ref="G2:G274" si="0">(B2/1000)*(C2*1+D2*2)</f>
        <v>339.42821999999995</v>
      </c>
      <c r="H2" s="7">
        <f t="shared" ref="H2:H274" si="1">ABS(C2-ROUND(C2,0))+ABS(D2-ROUND(D2,0))</f>
        <v>0.47000000000116415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906.8</v>
      </c>
      <c r="D45" s="1">
        <f>'PR-RAS'!E49</f>
        <v>10430</v>
      </c>
      <c r="E45" s="1">
        <v>0</v>
      </c>
      <c r="F45" s="1">
        <v>0</v>
      </c>
      <c r="G45" s="2">
        <f t="shared" si="0"/>
        <v>957.73919999999987</v>
      </c>
      <c r="H45" s="2">
        <f t="shared" si="1"/>
        <v>0.20000000000004547</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906.8</v>
      </c>
      <c r="D64" s="1">
        <f>'PR-RAS'!E68</f>
        <v>10430</v>
      </c>
      <c r="E64" s="1">
        <v>0</v>
      </c>
      <c r="F64" s="1">
        <v>0</v>
      </c>
      <c r="G64" s="2">
        <f t="shared" si="0"/>
        <v>1371.3083999999999</v>
      </c>
      <c r="H64" s="2">
        <f t="shared" si="1"/>
        <v>0.20000000000004547</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906.8</v>
      </c>
      <c r="D65" s="1">
        <f>'PR-RAS'!E69</f>
        <v>10430</v>
      </c>
      <c r="E65" s="1">
        <v>0</v>
      </c>
      <c r="F65" s="1">
        <v>0</v>
      </c>
      <c r="G65" s="2">
        <f t="shared" si="0"/>
        <v>1393.0752</v>
      </c>
      <c r="H65" s="2">
        <f t="shared" si="1"/>
        <v>0.20000000000004547</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38053.08</v>
      </c>
      <c r="D102" s="1">
        <f>'PR-RAS'!E106</f>
        <v>38827.980000000003</v>
      </c>
      <c r="E102" s="1">
        <v>0</v>
      </c>
      <c r="F102" s="1">
        <v>0</v>
      </c>
      <c r="G102" s="2">
        <f t="shared" si="0"/>
        <v>11686.613040000002</v>
      </c>
      <c r="H102" s="2">
        <f t="shared" si="1"/>
        <v>9.9999999998544808E-2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38053.08</v>
      </c>
      <c r="D108" s="1">
        <f>'PR-RAS'!E112</f>
        <v>38827.980000000003</v>
      </c>
      <c r="E108" s="1">
        <v>0</v>
      </c>
      <c r="F108" s="1">
        <v>0</v>
      </c>
      <c r="G108" s="2">
        <f t="shared" si="0"/>
        <v>12380.86728</v>
      </c>
      <c r="H108" s="2">
        <f t="shared" si="1"/>
        <v>9.9999999998544808E-2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38053.08</v>
      </c>
      <c r="D113" s="1">
        <f>'PR-RAS'!E117</f>
        <v>38827.980000000003</v>
      </c>
      <c r="E113" s="1">
        <v>0</v>
      </c>
      <c r="F113" s="1">
        <v>0</v>
      </c>
      <c r="G113" s="2">
        <f t="shared" si="0"/>
        <v>12959.412480000001</v>
      </c>
      <c r="H113" s="2">
        <f t="shared" si="1"/>
        <v>9.9999999998544808E-2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60870.96</v>
      </c>
      <c r="D130" s="1">
        <f>'PR-RAS'!E134</f>
        <v>70540.710000000006</v>
      </c>
      <c r="E130" s="1">
        <v>0</v>
      </c>
      <c r="F130" s="1">
        <v>0</v>
      </c>
      <c r="G130" s="2">
        <f t="shared" si="0"/>
        <v>26051.857020000003</v>
      </c>
      <c r="H130" s="2">
        <f t="shared" si="1"/>
        <v>0.32999999999447027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60870.96</v>
      </c>
      <c r="D131" s="1">
        <f>'PR-RAS'!E135</f>
        <v>70540.710000000006</v>
      </c>
      <c r="E131" s="1">
        <v>0</v>
      </c>
      <c r="F131" s="1">
        <v>0</v>
      </c>
      <c r="G131" s="2">
        <f t="shared" si="0"/>
        <v>26253.809400000002</v>
      </c>
      <c r="H131" s="2">
        <f t="shared" si="1"/>
        <v>0.32999999999447027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60870.96</v>
      </c>
      <c r="D132" s="1">
        <f>'PR-RAS'!E136</f>
        <v>70540.710000000006</v>
      </c>
      <c r="E132" s="1">
        <v>0</v>
      </c>
      <c r="F132" s="1">
        <v>0</v>
      </c>
      <c r="G132" s="2">
        <f t="shared" si="0"/>
        <v>26455.761780000001</v>
      </c>
      <c r="H132" s="2">
        <f t="shared" si="1"/>
        <v>0.32999999999447027</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108558.67</v>
      </c>
      <c r="D148" s="1">
        <f>'PR-RAS'!E152</f>
        <v>120293.08000000002</v>
      </c>
      <c r="E148" s="1">
        <v>0</v>
      </c>
      <c r="F148" s="1">
        <v>0</v>
      </c>
      <c r="G148" s="2">
        <f t="shared" si="0"/>
        <v>51324.290009999997</v>
      </c>
      <c r="H148" s="2">
        <f t="shared" si="1"/>
        <v>0.41000000001804437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69937.3</v>
      </c>
      <c r="D149" s="1">
        <f>'PR-RAS'!E153</f>
        <v>85064.360000000015</v>
      </c>
      <c r="E149" s="1">
        <v>0</v>
      </c>
      <c r="F149" s="1">
        <v>0</v>
      </c>
      <c r="G149" s="2">
        <f t="shared" si="0"/>
        <v>35529.770960000002</v>
      </c>
      <c r="H149" s="2">
        <f t="shared" si="1"/>
        <v>0.66000000001804437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57876.2</v>
      </c>
      <c r="D150" s="1">
        <f>'PR-RAS'!E154</f>
        <v>70787.600000000006</v>
      </c>
      <c r="E150" s="1">
        <v>0</v>
      </c>
      <c r="F150" s="1">
        <v>0</v>
      </c>
      <c r="G150" s="2">
        <f t="shared" si="0"/>
        <v>29718.258600000001</v>
      </c>
      <c r="H150" s="2">
        <f t="shared" si="1"/>
        <v>0.59999999999126885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57876.2</v>
      </c>
      <c r="D151" s="1">
        <f>'PR-RAS'!E155</f>
        <v>70787.600000000006</v>
      </c>
      <c r="E151" s="1">
        <v>0</v>
      </c>
      <c r="F151" s="1">
        <v>0</v>
      </c>
      <c r="G151" s="2">
        <f t="shared" si="0"/>
        <v>29917.710000000003</v>
      </c>
      <c r="H151" s="2">
        <f t="shared" si="1"/>
        <v>0.59999999999126885</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2492.25</v>
      </c>
      <c r="D155" s="1">
        <f>'PR-RAS'!E159</f>
        <v>2596.8000000000002</v>
      </c>
      <c r="E155" s="1">
        <v>0</v>
      </c>
      <c r="F155" s="1">
        <v>0</v>
      </c>
      <c r="G155" s="2">
        <f t="shared" si="0"/>
        <v>1183.6209000000001</v>
      </c>
      <c r="H155" s="2">
        <f t="shared" si="1"/>
        <v>0.4499999999998181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9568.85</v>
      </c>
      <c r="D156" s="1">
        <f>'PR-RAS'!E160</f>
        <v>11679.96</v>
      </c>
      <c r="E156" s="1">
        <v>0</v>
      </c>
      <c r="F156" s="1">
        <v>0</v>
      </c>
      <c r="G156" s="2">
        <f t="shared" si="0"/>
        <v>5103.9593499999992</v>
      </c>
      <c r="H156" s="2">
        <f t="shared" si="1"/>
        <v>0.19000000000050932</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9568.85</v>
      </c>
      <c r="D158" s="1">
        <f>'PR-RAS'!E162</f>
        <v>11679.96</v>
      </c>
      <c r="E158" s="1">
        <v>0</v>
      </c>
      <c r="F158" s="1">
        <v>0</v>
      </c>
      <c r="G158" s="2">
        <f t="shared" si="0"/>
        <v>5169.8168899999991</v>
      </c>
      <c r="H158" s="2">
        <f t="shared" si="1"/>
        <v>0.19000000000050932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38284.58</v>
      </c>
      <c r="D160" s="1">
        <f>'PR-RAS'!E164</f>
        <v>34794.81</v>
      </c>
      <c r="E160" s="1">
        <v>0</v>
      </c>
      <c r="F160" s="1">
        <v>0</v>
      </c>
      <c r="G160" s="2">
        <f t="shared" si="0"/>
        <v>17151.997800000001</v>
      </c>
      <c r="H160" s="2">
        <f t="shared" si="1"/>
        <v>0.61000000000058208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5865.84</v>
      </c>
      <c r="D161" s="1">
        <f>'PR-RAS'!E165</f>
        <v>4081.67</v>
      </c>
      <c r="E161" s="1">
        <v>0</v>
      </c>
      <c r="F161" s="1">
        <v>0</v>
      </c>
      <c r="G161" s="2">
        <f t="shared" si="0"/>
        <v>2244.6687999999999</v>
      </c>
      <c r="H161" s="2">
        <f t="shared" si="1"/>
        <v>0.48999999999978172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5740.84</v>
      </c>
      <c r="D163" s="1">
        <f>'PR-RAS'!E167</f>
        <v>3493.15</v>
      </c>
      <c r="E163" s="1">
        <v>0</v>
      </c>
      <c r="F163" s="1">
        <v>0</v>
      </c>
      <c r="G163" s="2">
        <f t="shared" si="0"/>
        <v>2061.7966799999999</v>
      </c>
      <c r="H163" s="2">
        <f t="shared" si="1"/>
        <v>0.30999999999994543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125</v>
      </c>
      <c r="D164" s="1">
        <f>'PR-RAS'!E168</f>
        <v>552.52</v>
      </c>
      <c r="E164" s="1">
        <v>0</v>
      </c>
      <c r="F164" s="1">
        <v>0</v>
      </c>
      <c r="G164" s="2">
        <f t="shared" si="0"/>
        <v>200.49652</v>
      </c>
      <c r="H164" s="2">
        <f t="shared" si="1"/>
        <v>0.48000000000001819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36</v>
      </c>
      <c r="E165" s="1">
        <v>0</v>
      </c>
      <c r="F165" s="1">
        <v>0</v>
      </c>
      <c r="G165" s="2">
        <f t="shared" si="0"/>
        <v>11.808</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16778.120000000003</v>
      </c>
      <c r="D166" s="1">
        <f>'PR-RAS'!E170</f>
        <v>18297.41</v>
      </c>
      <c r="E166" s="1">
        <v>0</v>
      </c>
      <c r="F166" s="1">
        <v>0</v>
      </c>
      <c r="G166" s="2">
        <f t="shared" si="0"/>
        <v>8806.535100000001</v>
      </c>
      <c r="H166" s="2">
        <f t="shared" si="1"/>
        <v>0.53000000000247383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1261.69</v>
      </c>
      <c r="D167" s="1">
        <f>'PR-RAS'!E171</f>
        <v>1875.38</v>
      </c>
      <c r="E167" s="1">
        <v>0</v>
      </c>
      <c r="F167" s="1">
        <v>0</v>
      </c>
      <c r="G167" s="2">
        <f t="shared" si="0"/>
        <v>832.0667000000002</v>
      </c>
      <c r="H167" s="2">
        <f t="shared" si="1"/>
        <v>0.69000000000005457</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12872.27</v>
      </c>
      <c r="D168" s="1">
        <f>'PR-RAS'!E172</f>
        <v>13914.3</v>
      </c>
      <c r="E168" s="1">
        <v>0</v>
      </c>
      <c r="F168" s="1">
        <v>0</v>
      </c>
      <c r="G168" s="2">
        <f t="shared" si="0"/>
        <v>6797.04529</v>
      </c>
      <c r="H168" s="2">
        <f t="shared" si="1"/>
        <v>0.56999999999970896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2392.91</v>
      </c>
      <c r="D169" s="1">
        <f>'PR-RAS'!E173</f>
        <v>2052.3000000000002</v>
      </c>
      <c r="E169" s="1">
        <v>0</v>
      </c>
      <c r="F169" s="1">
        <v>0</v>
      </c>
      <c r="G169" s="2">
        <f t="shared" si="0"/>
        <v>1091.58168</v>
      </c>
      <c r="H169" s="2">
        <f t="shared" si="1"/>
        <v>0.39000000000032742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131.25</v>
      </c>
      <c r="D170" s="1">
        <f>'PR-RAS'!E174</f>
        <v>101.21</v>
      </c>
      <c r="E170" s="1">
        <v>0</v>
      </c>
      <c r="F170" s="1">
        <v>0</v>
      </c>
      <c r="G170" s="2">
        <f t="shared" si="0"/>
        <v>56.390229999999995</v>
      </c>
      <c r="H170" s="2">
        <f t="shared" si="1"/>
        <v>0.45999999999999375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354.22</v>
      </c>
      <c r="E171" s="1">
        <v>0</v>
      </c>
      <c r="F171" s="1">
        <v>0</v>
      </c>
      <c r="G171" s="2">
        <f t="shared" si="0"/>
        <v>120.43480000000002</v>
      </c>
      <c r="H171" s="2">
        <f t="shared" si="1"/>
        <v>0.22000000000002728</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120</v>
      </c>
      <c r="D173" s="1">
        <f>'PR-RAS'!E177</f>
        <v>0</v>
      </c>
      <c r="E173" s="1">
        <v>0</v>
      </c>
      <c r="F173" s="1">
        <v>0</v>
      </c>
      <c r="G173" s="2">
        <f t="shared" si="0"/>
        <v>20.639999999999997</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12617.15</v>
      </c>
      <c r="D174" s="1">
        <f>'PR-RAS'!E178</f>
        <v>11140.09</v>
      </c>
      <c r="E174" s="1">
        <v>0</v>
      </c>
      <c r="F174" s="1">
        <v>0</v>
      </c>
      <c r="G174" s="2">
        <f t="shared" si="0"/>
        <v>6037.2380899999998</v>
      </c>
      <c r="H174" s="2">
        <f t="shared" si="1"/>
        <v>0.23999999999978172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192.06</v>
      </c>
      <c r="D175" s="1">
        <f>'PR-RAS'!E179</f>
        <v>218.06</v>
      </c>
      <c r="E175" s="1">
        <v>0</v>
      </c>
      <c r="F175" s="1">
        <v>0</v>
      </c>
      <c r="G175" s="2">
        <f t="shared" si="0"/>
        <v>109.30332</v>
      </c>
      <c r="H175" s="2">
        <f t="shared" si="1"/>
        <v>0.12000000000000455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1879.5</v>
      </c>
      <c r="E176" s="1">
        <v>0</v>
      </c>
      <c r="F176" s="1">
        <v>0</v>
      </c>
      <c r="G176" s="2">
        <f t="shared" si="0"/>
        <v>657.82499999999993</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3043.37</v>
      </c>
      <c r="D178" s="1">
        <f>'PR-RAS'!E182</f>
        <v>2872.87</v>
      </c>
      <c r="E178" s="1">
        <v>0</v>
      </c>
      <c r="F178" s="1">
        <v>0</v>
      </c>
      <c r="G178" s="2">
        <f t="shared" si="0"/>
        <v>1555.67247</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350.19</v>
      </c>
      <c r="E180" s="1">
        <v>0</v>
      </c>
      <c r="F180" s="1">
        <v>0</v>
      </c>
      <c r="G180" s="2">
        <f t="shared" si="0"/>
        <v>125.36801999999999</v>
      </c>
      <c r="H180" s="2">
        <f t="shared" si="1"/>
        <v>0.18999999999999773</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8413.41</v>
      </c>
      <c r="D181" s="1">
        <f>'PR-RAS'!E185</f>
        <v>1675</v>
      </c>
      <c r="E181" s="1">
        <v>0</v>
      </c>
      <c r="F181" s="1">
        <v>0</v>
      </c>
      <c r="G181" s="2">
        <f t="shared" si="0"/>
        <v>2117.4137999999998</v>
      </c>
      <c r="H181" s="2">
        <f t="shared" si="1"/>
        <v>0.40999999999985448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142.02000000000001</v>
      </c>
      <c r="E182" s="1">
        <v>0</v>
      </c>
      <c r="F182" s="1">
        <v>0</v>
      </c>
      <c r="G182" s="2">
        <f t="shared" si="0"/>
        <v>51.411239999999999</v>
      </c>
      <c r="H182" s="2">
        <f t="shared" si="1"/>
        <v>2.0000000000010232E-2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968.31</v>
      </c>
      <c r="D183" s="1">
        <f>'PR-RAS'!E187</f>
        <v>4002.45</v>
      </c>
      <c r="E183" s="1">
        <v>0</v>
      </c>
      <c r="F183" s="1">
        <v>0</v>
      </c>
      <c r="G183" s="2">
        <f t="shared" si="0"/>
        <v>1633.1242199999997</v>
      </c>
      <c r="H183" s="2">
        <f t="shared" si="1"/>
        <v>0.75999999999976353</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3023.47</v>
      </c>
      <c r="D190" s="1">
        <f>'PR-RAS'!E194</f>
        <v>1275.6400000000001</v>
      </c>
      <c r="E190" s="1">
        <v>0</v>
      </c>
      <c r="F190" s="1">
        <v>0</v>
      </c>
      <c r="G190" s="2">
        <f t="shared" si="0"/>
        <v>1053.6277500000001</v>
      </c>
      <c r="H190" s="2">
        <f t="shared" si="1"/>
        <v>0.82999999999969987</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1157.21</v>
      </c>
      <c r="E191" s="1">
        <v>0</v>
      </c>
      <c r="F191" s="1">
        <v>0</v>
      </c>
      <c r="G191" s="2">
        <f t="shared" si="0"/>
        <v>439.7398</v>
      </c>
      <c r="H191" s="2">
        <f t="shared" si="1"/>
        <v>0.21000000000003638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118.43</v>
      </c>
      <c r="E195" s="1">
        <v>0</v>
      </c>
      <c r="F195" s="1">
        <v>0</v>
      </c>
      <c r="G195" s="2">
        <f t="shared" si="0"/>
        <v>45.950840000000007</v>
      </c>
      <c r="H195" s="2">
        <f t="shared" si="1"/>
        <v>0.43000000000000682</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3023.47</v>
      </c>
      <c r="D197" s="1">
        <f>'PR-RAS'!E201</f>
        <v>0</v>
      </c>
      <c r="E197" s="1">
        <v>0</v>
      </c>
      <c r="F197" s="1">
        <v>0</v>
      </c>
      <c r="G197" s="2">
        <f t="shared" si="0"/>
        <v>592.60011999999995</v>
      </c>
      <c r="H197" s="2">
        <f t="shared" si="1"/>
        <v>0.46999999999979991</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336.79</v>
      </c>
      <c r="D198" s="1">
        <f>'PR-RAS'!E202</f>
        <v>433.91</v>
      </c>
      <c r="E198" s="1">
        <v>0</v>
      </c>
      <c r="F198" s="1">
        <v>0</v>
      </c>
      <c r="G198" s="2">
        <f t="shared" si="0"/>
        <v>237.30817000000005</v>
      </c>
      <c r="H198" s="2">
        <f t="shared" si="1"/>
        <v>0.29999999999995453</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336.79</v>
      </c>
      <c r="D212" s="1">
        <f>'PR-RAS'!E216</f>
        <v>433.91</v>
      </c>
      <c r="E212" s="1">
        <v>0</v>
      </c>
      <c r="F212" s="1">
        <v>0</v>
      </c>
      <c r="G212" s="2">
        <f t="shared" si="0"/>
        <v>254.17271000000002</v>
      </c>
      <c r="H212" s="2">
        <f t="shared" si="1"/>
        <v>0.29999999999995453</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336.79</v>
      </c>
      <c r="D213" s="1">
        <f>'PR-RAS'!E217</f>
        <v>433.91</v>
      </c>
      <c r="E213" s="1">
        <v>0</v>
      </c>
      <c r="F213" s="1">
        <v>0</v>
      </c>
      <c r="G213" s="2">
        <f t="shared" si="0"/>
        <v>255.37732000000003</v>
      </c>
      <c r="H213" s="2">
        <f t="shared" si="1"/>
        <v>0.29999999999995453</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108558.67</v>
      </c>
      <c r="D295" s="1">
        <f>'PR-RAS'!E299</f>
        <v>120293.08000000002</v>
      </c>
      <c r="E295" s="1">
        <v>0</v>
      </c>
      <c r="F295" s="1">
        <v>0</v>
      </c>
      <c r="G295" s="2">
        <f t="shared" si="12"/>
        <v>102648.58001999999</v>
      </c>
      <c r="H295" s="2">
        <f t="shared" si="13"/>
        <v>0.41000000001804437</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8727.8300000000017</v>
      </c>
      <c r="D297" s="1">
        <f>'PR-RAS'!E301</f>
        <v>494.39000000001397</v>
      </c>
      <c r="E297" s="1">
        <v>0</v>
      </c>
      <c r="F297" s="1">
        <v>0</v>
      </c>
      <c r="G297" s="2">
        <f t="shared" si="12"/>
        <v>2876.1165600000086</v>
      </c>
      <c r="H297" s="2">
        <f t="shared" si="13"/>
        <v>0.56000000001222361</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6718.41</v>
      </c>
      <c r="D298" s="1">
        <f>'PR-RAS'!E302</f>
        <v>0</v>
      </c>
      <c r="E298" s="1">
        <v>0</v>
      </c>
      <c r="F298" s="1">
        <v>0</v>
      </c>
      <c r="G298" s="2">
        <f t="shared" si="12"/>
        <v>1995.3677699999998</v>
      </c>
      <c r="H298" s="2">
        <f t="shared" si="13"/>
        <v>0.40999999999985448</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7555.76</v>
      </c>
      <c r="D300" s="1">
        <f>'PR-RAS'!E304</f>
        <v>0</v>
      </c>
      <c r="E300" s="1">
        <v>0</v>
      </c>
      <c r="F300" s="1">
        <v>0</v>
      </c>
      <c r="G300" s="2">
        <f t="shared" si="12"/>
        <v>2259.1722399999999</v>
      </c>
      <c r="H300" s="2">
        <f t="shared" si="13"/>
        <v>0.23999999999978172</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3047.39</v>
      </c>
      <c r="D415" s="1">
        <f>'PR-RAS'!E420</f>
        <v>0</v>
      </c>
      <c r="E415" s="1">
        <v>0</v>
      </c>
      <c r="F415" s="1">
        <v>0</v>
      </c>
      <c r="G415" s="2">
        <f t="shared" si="12"/>
        <v>1261.6194599999999</v>
      </c>
      <c r="H415" s="2">
        <f t="shared" si="13"/>
        <v>0.38999999999987267</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99830.84</v>
      </c>
      <c r="D417" s="1">
        <f>'PR-RAS'!E422</f>
        <v>119798.69</v>
      </c>
      <c r="E417" s="1">
        <v>0</v>
      </c>
      <c r="F417" s="1">
        <v>0</v>
      </c>
      <c r="G417" s="2">
        <f t="shared" si="12"/>
        <v>141202.13951999997</v>
      </c>
      <c r="H417" s="2">
        <f t="shared" si="13"/>
        <v>0.47000000000116415</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108558.67</v>
      </c>
      <c r="D418" s="1">
        <f>'PR-RAS'!E423</f>
        <v>120293.08000000002</v>
      </c>
      <c r="E418" s="1">
        <v>0</v>
      </c>
      <c r="F418" s="1">
        <v>0</v>
      </c>
      <c r="G418" s="2">
        <f t="shared" si="12"/>
        <v>145593.39410999999</v>
      </c>
      <c r="H418" s="2">
        <f t="shared" si="13"/>
        <v>0.41000000001804437</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8727.8300000000017</v>
      </c>
      <c r="D420" s="1">
        <f>'PR-RAS'!E425</f>
        <v>494.39000000001397</v>
      </c>
      <c r="E420" s="1">
        <v>0</v>
      </c>
      <c r="F420" s="1">
        <v>0</v>
      </c>
      <c r="G420" s="2">
        <f t="shared" si="12"/>
        <v>4071.2595900000124</v>
      </c>
      <c r="H420" s="2">
        <f t="shared" si="13"/>
        <v>0.56000000001222361</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3671.02</v>
      </c>
      <c r="D421" s="1">
        <f>'PR-RAS'!E426</f>
        <v>0</v>
      </c>
      <c r="E421" s="1">
        <v>0</v>
      </c>
      <c r="F421" s="1">
        <v>0</v>
      </c>
      <c r="G421" s="2">
        <f t="shared" si="12"/>
        <v>1541.8283999999999</v>
      </c>
      <c r="H421" s="2">
        <f t="shared" si="13"/>
        <v>1.999999999998181E-2</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7555.76</v>
      </c>
      <c r="D423" s="1">
        <f>'PR-RAS'!E428</f>
        <v>0</v>
      </c>
      <c r="E423" s="1">
        <v>0</v>
      </c>
      <c r="F423" s="1">
        <v>0</v>
      </c>
      <c r="G423" s="2">
        <f t="shared" si="12"/>
        <v>3188.5307200000002</v>
      </c>
      <c r="H423" s="2">
        <f t="shared" si="13"/>
        <v>0.23999999999978172</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99830.84</v>
      </c>
      <c r="D637" s="1">
        <f>'PR-RAS'!E643</f>
        <v>119798.69</v>
      </c>
      <c r="E637" s="1">
        <v>0</v>
      </c>
      <c r="F637" s="1">
        <v>0</v>
      </c>
      <c r="G637" s="2">
        <f t="shared" si="14"/>
        <v>215876.34791999997</v>
      </c>
      <c r="H637" s="2">
        <f t="shared" si="15"/>
        <v>0.47000000000116415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108558.67</v>
      </c>
      <c r="D638" s="1">
        <f>'PR-RAS'!E644</f>
        <v>120293.08000000002</v>
      </c>
      <c r="E638" s="1">
        <v>0</v>
      </c>
      <c r="F638" s="1">
        <v>0</v>
      </c>
      <c r="G638" s="2">
        <f t="shared" si="14"/>
        <v>222405.25671000002</v>
      </c>
      <c r="H638" s="2">
        <f t="shared" si="15"/>
        <v>0.41000000001804437</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8727.8300000000017</v>
      </c>
      <c r="D640" s="1">
        <f>'PR-RAS'!E646</f>
        <v>494.39000000001397</v>
      </c>
      <c r="E640" s="1">
        <v>0</v>
      </c>
      <c r="F640" s="1">
        <v>0</v>
      </c>
      <c r="G640" s="2">
        <f t="shared" si="14"/>
        <v>6208.9137900000187</v>
      </c>
      <c r="H640" s="2">
        <f t="shared" si="15"/>
        <v>0.56000000001222361</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3671.02</v>
      </c>
      <c r="D641" s="1">
        <f>'PR-RAS'!E647</f>
        <v>0</v>
      </c>
      <c r="E641" s="1">
        <v>0</v>
      </c>
      <c r="F641" s="1">
        <v>0</v>
      </c>
      <c r="G641" s="2">
        <f t="shared" si="14"/>
        <v>2349.4528</v>
      </c>
      <c r="H641" s="2">
        <f t="shared" si="15"/>
        <v>1.999999999998181E-2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5056.8100000000013</v>
      </c>
      <c r="D644" s="1">
        <f>'PR-RAS'!E650</f>
        <v>494.39000000001397</v>
      </c>
      <c r="E644" s="1">
        <v>0</v>
      </c>
      <c r="F644" s="1">
        <v>0</v>
      </c>
      <c r="G644" s="2">
        <f t="shared" si="14"/>
        <v>3887.3143700000187</v>
      </c>
      <c r="H644" s="2">
        <f t="shared" si="15"/>
        <v>0.58000000001266017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8497.69</v>
      </c>
      <c r="D646" s="1">
        <f>'PR-RAS'!E653</f>
        <v>25562.1</v>
      </c>
      <c r="E646" s="1">
        <v>0</v>
      </c>
      <c r="F646" s="1">
        <v>0</v>
      </c>
      <c r="G646" s="2">
        <f t="shared" si="14"/>
        <v>38456.119050000001</v>
      </c>
      <c r="H646" s="2">
        <f t="shared" si="15"/>
        <v>0.40999999999803549</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99841.919999999998</v>
      </c>
      <c r="D647" s="1">
        <f>'PR-RAS'!E654</f>
        <v>120258.63</v>
      </c>
      <c r="E647" s="1">
        <v>0</v>
      </c>
      <c r="F647" s="1">
        <v>0</v>
      </c>
      <c r="G647" s="2">
        <f t="shared" si="14"/>
        <v>219872.03028000001</v>
      </c>
      <c r="H647" s="2">
        <f t="shared" si="15"/>
        <v>0.44999999999708962</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96121.63</v>
      </c>
      <c r="D648" s="1">
        <f>'PR-RAS'!E655</f>
        <v>118467.86</v>
      </c>
      <c r="E648" s="1">
        <v>0</v>
      </c>
      <c r="F648" s="1">
        <v>0</v>
      </c>
      <c r="G648" s="2">
        <f t="shared" si="14"/>
        <v>215488.10545</v>
      </c>
      <c r="H648" s="2">
        <f t="shared" si="15"/>
        <v>0.50999999999476131</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12217.979999999996</v>
      </c>
      <c r="D649" s="1">
        <f>'PR-RAS'!E656</f>
        <v>27352.87000000001</v>
      </c>
      <c r="E649" s="1">
        <v>0</v>
      </c>
      <c r="F649" s="1">
        <v>0</v>
      </c>
      <c r="G649" s="2">
        <f t="shared" si="14"/>
        <v>43366.570560000015</v>
      </c>
      <c r="H649" s="2">
        <f t="shared" si="15"/>
        <v>0.14999999999417923</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7</v>
      </c>
      <c r="D651" s="1">
        <f>'PR-RAS'!E658</f>
        <v>8</v>
      </c>
      <c r="E651" s="1">
        <v>0</v>
      </c>
      <c r="F651" s="1">
        <v>0</v>
      </c>
      <c r="G651" s="2">
        <f t="shared" si="14"/>
        <v>14.950000000000001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6</v>
      </c>
      <c r="D653" s="1">
        <f>'PR-RAS'!E660</f>
        <v>7</v>
      </c>
      <c r="E653" s="1">
        <v>0</v>
      </c>
      <c r="F653" s="1">
        <v>0</v>
      </c>
      <c r="G653" s="2">
        <f t="shared" si="14"/>
        <v>13.040000000000001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906.8</v>
      </c>
      <c r="D676" s="1">
        <f>'PR-RAS'!E683</f>
        <v>10430</v>
      </c>
      <c r="E676" s="1">
        <v>0</v>
      </c>
      <c r="F676" s="1">
        <v>0</v>
      </c>
      <c r="G676" s="2">
        <f t="shared" si="14"/>
        <v>14692.59</v>
      </c>
      <c r="H676" s="2">
        <f t="shared" si="15"/>
        <v>0.20000000000004547</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37178.54</v>
      </c>
      <c r="D717" s="1">
        <f>'PR-RAS'!E724</f>
        <v>34415.1</v>
      </c>
      <c r="E717" s="1">
        <v>0</v>
      </c>
      <c r="F717" s="1">
        <v>0</v>
      </c>
      <c r="G717" s="2">
        <f t="shared" si="14"/>
        <v>75902.257839999991</v>
      </c>
      <c r="H717" s="2">
        <f t="shared" si="15"/>
        <v>0.55999999999767169</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5740.84</v>
      </c>
      <c r="D727" s="1">
        <f>'PR-RAS'!E734</f>
        <v>0</v>
      </c>
      <c r="E727" s="1">
        <v>0</v>
      </c>
      <c r="F727" s="1">
        <v>0</v>
      </c>
      <c r="G727" s="2">
        <f t="shared" si="14"/>
        <v>4167.8498399999999</v>
      </c>
      <c r="H727" s="2">
        <f t="shared" si="15"/>
        <v>0.15999999999985448</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71.010000000000005</v>
      </c>
      <c r="D730" s="1">
        <f>'PR-RAS'!E737</f>
        <v>0</v>
      </c>
      <c r="E730" s="1">
        <v>0</v>
      </c>
      <c r="F730" s="1">
        <v>0</v>
      </c>
      <c r="G730" s="2">
        <f t="shared" si="14"/>
        <v>51.766290000000005</v>
      </c>
      <c r="H730" s="2">
        <f t="shared" si="15"/>
        <v>1.0000000000005116E-2</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1426</v>
      </c>
      <c r="D731" s="1">
        <f>'PR-RAS'!E738</f>
        <v>0</v>
      </c>
      <c r="E731" s="1">
        <v>0</v>
      </c>
      <c r="F731" s="1">
        <v>0</v>
      </c>
      <c r="G731" s="2">
        <f t="shared" si="14"/>
        <v>1040.98</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1624.87</v>
      </c>
      <c r="D732" s="1">
        <f>'PR-RAS'!E739</f>
        <v>0</v>
      </c>
      <c r="E732" s="1">
        <v>0</v>
      </c>
      <c r="F732" s="1">
        <v>0</v>
      </c>
      <c r="G732" s="2">
        <f t="shared" si="14"/>
        <v>1187.7799699999998</v>
      </c>
      <c r="H732" s="2">
        <f t="shared" si="15"/>
        <v>0.13000000000010914</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17243.87</v>
      </c>
      <c r="D1582" s="6"/>
      <c r="E1582" s="6">
        <v>0</v>
      </c>
      <c r="F1582" s="6">
        <v>0</v>
      </c>
      <c r="G1582" s="7">
        <f t="shared" ref="G1582:G1686" si="70">B1582/1000*C1582</f>
        <v>17.243869999999998</v>
      </c>
      <c r="H1582" s="7">
        <f t="shared" ref="H1582:H1686" si="71">ABS(C1582-ROUND(C1582,0))</f>
        <v>0.13000000000101863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135436.39000000001</v>
      </c>
      <c r="D1583" s="1">
        <v>0</v>
      </c>
      <c r="E1583" s="1">
        <v>0</v>
      </c>
      <c r="F1583" s="1">
        <v>0</v>
      </c>
      <c r="G1583" s="2">
        <f t="shared" si="70"/>
        <v>270.87278000000003</v>
      </c>
      <c r="H1583" s="2">
        <f t="shared" si="71"/>
        <v>0.39000000001396984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135082.35</v>
      </c>
      <c r="D1585" s="1">
        <v>0</v>
      </c>
      <c r="E1585" s="1">
        <v>0</v>
      </c>
      <c r="F1585" s="1">
        <v>0</v>
      </c>
      <c r="G1585" s="2">
        <f t="shared" si="70"/>
        <v>540.32940000000008</v>
      </c>
      <c r="H1585" s="2">
        <f t="shared" si="71"/>
        <v>0.35000000000582077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96525.17</v>
      </c>
      <c r="D1586" s="1">
        <v>0</v>
      </c>
      <c r="E1586" s="1">
        <v>0</v>
      </c>
      <c r="F1586" s="1">
        <v>0</v>
      </c>
      <c r="G1586" s="2">
        <f t="shared" si="70"/>
        <v>482.62585000000001</v>
      </c>
      <c r="H1586" s="2">
        <f t="shared" si="71"/>
        <v>0.16999999999825377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38418.33</v>
      </c>
      <c r="D1587" s="1">
        <v>0</v>
      </c>
      <c r="E1587" s="1">
        <v>0</v>
      </c>
      <c r="F1587" s="1">
        <v>0</v>
      </c>
      <c r="G1587" s="2">
        <f t="shared" si="70"/>
        <v>230.50998000000001</v>
      </c>
      <c r="H1587" s="2">
        <f t="shared" si="71"/>
        <v>0.33000000000174623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138.85</v>
      </c>
      <c r="D1588" s="1">
        <v>0</v>
      </c>
      <c r="E1588" s="1">
        <v>0</v>
      </c>
      <c r="F1588" s="1">
        <v>0</v>
      </c>
      <c r="G1588" s="2">
        <f t="shared" si="70"/>
        <v>0.97194999999999998</v>
      </c>
      <c r="H1588" s="2">
        <f t="shared" si="71"/>
        <v>0.15000000000000568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354.04</v>
      </c>
      <c r="D1601" s="1">
        <v>0</v>
      </c>
      <c r="E1601" s="1">
        <v>0</v>
      </c>
      <c r="F1601" s="1">
        <v>0</v>
      </c>
      <c r="G1601" s="2">
        <f>B1601/1000*C1601</f>
        <v>7.0808000000000009</v>
      </c>
      <c r="H1601" s="2">
        <f>ABS(C1601-ROUND(C1601,0))</f>
        <v>4.0000000000020464E-2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135664.77000000002</v>
      </c>
      <c r="D1602" s="1">
        <v>0</v>
      </c>
      <c r="E1602" s="1">
        <v>0</v>
      </c>
      <c r="F1602" s="1">
        <v>0</v>
      </c>
      <c r="G1602" s="2">
        <f t="shared" si="70"/>
        <v>2848.9601700000007</v>
      </c>
      <c r="H1602" s="2">
        <f t="shared" si="71"/>
        <v>0.22999999998137355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135318.57</v>
      </c>
      <c r="D1604" s="1">
        <v>0</v>
      </c>
      <c r="E1604" s="1">
        <v>0</v>
      </c>
      <c r="F1604" s="1">
        <v>0</v>
      </c>
      <c r="G1604" s="2">
        <f t="shared" si="70"/>
        <v>3112.3271100000002</v>
      </c>
      <c r="H1604" s="2">
        <f t="shared" si="71"/>
        <v>0.42999999999301508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94168.63</v>
      </c>
      <c r="D1605" s="1">
        <v>0</v>
      </c>
      <c r="E1605" s="1">
        <v>0</v>
      </c>
      <c r="F1605" s="1">
        <v>0</v>
      </c>
      <c r="G1605" s="2">
        <f t="shared" si="70"/>
        <v>2260.0471200000002</v>
      </c>
      <c r="H1605" s="2">
        <f t="shared" si="71"/>
        <v>0.36999999999534339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41070.78</v>
      </c>
      <c r="D1606" s="1">
        <v>0</v>
      </c>
      <c r="E1606" s="1">
        <v>0</v>
      </c>
      <c r="F1606" s="1">
        <v>0</v>
      </c>
      <c r="G1606" s="2">
        <f t="shared" si="70"/>
        <v>1026.7695000000001</v>
      </c>
      <c r="H1606" s="2">
        <f t="shared" si="71"/>
        <v>0.22000000000116415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79.16</v>
      </c>
      <c r="D1607" s="1">
        <v>0</v>
      </c>
      <c r="E1607" s="1">
        <v>0</v>
      </c>
      <c r="F1607" s="1">
        <v>0</v>
      </c>
      <c r="G1607" s="2">
        <f t="shared" si="70"/>
        <v>2.05816</v>
      </c>
      <c r="H1607" s="2">
        <f t="shared" si="71"/>
        <v>0.15999999999999659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346.2</v>
      </c>
      <c r="D1620" s="1">
        <v>0</v>
      </c>
      <c r="E1620" s="1">
        <v>0</v>
      </c>
      <c r="F1620" s="1">
        <v>0</v>
      </c>
      <c r="G1620" s="2">
        <f>B1620/1000*C1620</f>
        <v>13.501799999999999</v>
      </c>
      <c r="H1620" s="2">
        <f>ABS(C1620-ROUND(C1620,0))</f>
        <v>0.19999999999998863</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17015.489999999991</v>
      </c>
      <c r="D1621" s="1">
        <v>0</v>
      </c>
      <c r="E1621" s="1">
        <v>0</v>
      </c>
      <c r="F1621" s="1">
        <v>0</v>
      </c>
      <c r="G1621" s="2">
        <f t="shared" si="70"/>
        <v>680.61959999999965</v>
      </c>
      <c r="H1621" s="2">
        <f t="shared" si="71"/>
        <v>0.48999999999068677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17015.490000000002</v>
      </c>
      <c r="D1681" s="1">
        <v>0</v>
      </c>
      <c r="E1681" s="1">
        <v>0</v>
      </c>
      <c r="F1681" s="1">
        <v>0</v>
      </c>
      <c r="G1681" s="2">
        <f t="shared" si="70"/>
        <v>1701.5490000000002</v>
      </c>
      <c r="H1681" s="2">
        <f t="shared" si="71"/>
        <v>0.49000000000160071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17015.490000000002</v>
      </c>
      <c r="D1683" s="1">
        <v>0</v>
      </c>
      <c r="E1683" s="1">
        <v>0</v>
      </c>
      <c r="F1683" s="1">
        <v>0</v>
      </c>
      <c r="G1683" s="2">
        <f t="shared" si="70"/>
        <v>1735.57998</v>
      </c>
      <c r="H1683" s="2">
        <f t="shared" si="71"/>
        <v>0.49000000000160071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3542</v>
      </c>
      <c r="B1" s="396"/>
      <c r="C1" s="396"/>
    </row>
    <row r="2" spans="1:16" ht="33" customHeight="1" x14ac:dyDescent="0.25">
      <c r="A2" s="397" t="s">
        <v>3543</v>
      </c>
      <c r="B2" s="398"/>
      <c r="C2" s="388"/>
      <c r="D2" s="4"/>
      <c r="E2" s="4"/>
      <c r="F2" s="4"/>
      <c r="G2" s="4"/>
      <c r="H2" s="4"/>
      <c r="I2" s="4"/>
      <c r="J2" s="4"/>
      <c r="K2" s="4"/>
      <c r="L2" s="4"/>
      <c r="M2" s="4"/>
      <c r="N2" s="4"/>
      <c r="O2" s="4"/>
      <c r="P2" s="4"/>
    </row>
    <row r="3" spans="1:16" ht="18.75" customHeight="1" x14ac:dyDescent="0.25">
      <c r="A3" s="232" t="s">
        <v>3544</v>
      </c>
      <c r="B3" s="399" t="s">
        <v>3545</v>
      </c>
      <c r="C3" s="388"/>
      <c r="D3" s="4"/>
      <c r="E3" s="4"/>
      <c r="F3" s="4"/>
      <c r="G3" s="4"/>
      <c r="H3" s="4"/>
      <c r="I3" s="4"/>
      <c r="J3" s="4"/>
      <c r="K3" s="4"/>
      <c r="L3" s="4"/>
      <c r="M3" s="4"/>
      <c r="N3" s="4"/>
      <c r="O3" s="4"/>
      <c r="P3" s="4"/>
    </row>
    <row r="4" spans="1:16" ht="37.5" hidden="1" customHeight="1" x14ac:dyDescent="0.25">
      <c r="A4" s="233" t="s">
        <v>3546</v>
      </c>
      <c r="B4" s="387" t="s">
        <v>3547</v>
      </c>
      <c r="C4" s="388"/>
      <c r="D4" s="4"/>
      <c r="E4" s="4"/>
      <c r="F4" s="4"/>
      <c r="G4" s="4"/>
      <c r="H4" s="4"/>
      <c r="I4" s="4"/>
      <c r="J4" s="4"/>
      <c r="K4" s="4"/>
      <c r="L4" s="4"/>
      <c r="M4" s="4"/>
      <c r="N4" s="4"/>
      <c r="O4" s="4"/>
      <c r="P4" s="4"/>
    </row>
    <row r="5" spans="1:16" ht="48" hidden="1" customHeight="1" x14ac:dyDescent="0.25">
      <c r="A5" s="233" t="s">
        <v>3546</v>
      </c>
      <c r="B5" s="387" t="s">
        <v>3548</v>
      </c>
      <c r="C5" s="388"/>
      <c r="D5" s="4"/>
      <c r="E5" s="4"/>
      <c r="F5" s="4"/>
      <c r="G5" s="4"/>
      <c r="H5" s="4"/>
      <c r="I5" s="4"/>
      <c r="J5" s="4"/>
      <c r="K5" s="4"/>
      <c r="L5" s="4"/>
      <c r="M5" s="4"/>
      <c r="N5" s="4"/>
      <c r="O5" s="4"/>
      <c r="P5" s="4"/>
    </row>
    <row r="6" spans="1:16" ht="59.25" hidden="1" customHeight="1" x14ac:dyDescent="0.25">
      <c r="A6" s="233" t="s">
        <v>3546</v>
      </c>
      <c r="B6" s="387" t="s">
        <v>3549</v>
      </c>
      <c r="C6" s="388"/>
      <c r="D6" s="4"/>
      <c r="E6" s="4"/>
      <c r="F6" s="4"/>
      <c r="G6" s="4"/>
      <c r="H6" s="4"/>
      <c r="I6" s="4"/>
      <c r="J6" s="4"/>
      <c r="K6" s="4"/>
      <c r="L6" s="4"/>
      <c r="M6" s="4"/>
      <c r="N6" s="4"/>
      <c r="O6" s="4"/>
      <c r="P6" s="4"/>
    </row>
    <row r="7" spans="1:16" ht="48" hidden="1" customHeight="1" x14ac:dyDescent="0.25">
      <c r="A7" s="233" t="s">
        <v>3550</v>
      </c>
      <c r="B7" s="387" t="s">
        <v>3551</v>
      </c>
      <c r="C7" s="388"/>
      <c r="D7" s="4"/>
      <c r="E7" s="4"/>
      <c r="F7" s="4"/>
      <c r="G7" s="4"/>
      <c r="H7" s="4"/>
      <c r="I7" s="4"/>
      <c r="J7" s="4"/>
      <c r="K7" s="4"/>
      <c r="L7" s="4"/>
      <c r="M7" s="4"/>
      <c r="N7" s="4"/>
      <c r="O7" s="4"/>
      <c r="P7" s="4"/>
    </row>
    <row r="8" spans="1:16" ht="41.25" hidden="1" customHeight="1" x14ac:dyDescent="0.25">
      <c r="A8" s="233" t="s">
        <v>3552</v>
      </c>
      <c r="B8" s="387" t="s">
        <v>3553</v>
      </c>
      <c r="C8" s="388"/>
      <c r="D8" s="4"/>
      <c r="E8" s="4"/>
      <c r="F8" s="4"/>
      <c r="G8" s="4"/>
      <c r="H8" s="4"/>
      <c r="I8" s="4"/>
      <c r="J8" s="4"/>
      <c r="K8" s="4"/>
      <c r="L8" s="4"/>
      <c r="M8" s="4"/>
      <c r="N8" s="4"/>
      <c r="O8" s="4"/>
      <c r="P8" s="4"/>
    </row>
    <row r="9" spans="1:16" ht="59.25" hidden="1" customHeight="1" x14ac:dyDescent="0.25">
      <c r="A9" s="233" t="s">
        <v>3554</v>
      </c>
      <c r="B9" s="387" t="s">
        <v>3555</v>
      </c>
      <c r="C9" s="388"/>
      <c r="D9" s="4"/>
      <c r="E9" s="4"/>
      <c r="F9" s="4"/>
      <c r="G9" s="4"/>
      <c r="H9" s="4"/>
      <c r="I9" s="4"/>
      <c r="J9" s="4"/>
      <c r="K9" s="4"/>
      <c r="L9" s="4"/>
      <c r="M9" s="4"/>
      <c r="N9" s="4"/>
      <c r="O9" s="4"/>
      <c r="P9" s="4"/>
    </row>
    <row r="10" spans="1:16" ht="61.5" hidden="1" customHeight="1" x14ac:dyDescent="0.25">
      <c r="A10" s="233" t="s">
        <v>3554</v>
      </c>
      <c r="B10" s="387" t="s">
        <v>3556</v>
      </c>
      <c r="C10" s="388"/>
      <c r="D10" s="4"/>
      <c r="E10" s="4"/>
      <c r="F10" s="4"/>
      <c r="G10" s="4"/>
      <c r="H10" s="4"/>
      <c r="I10" s="4"/>
      <c r="J10" s="4"/>
      <c r="K10" s="4"/>
      <c r="L10" s="4"/>
      <c r="M10" s="4"/>
      <c r="N10" s="4"/>
      <c r="O10" s="4"/>
      <c r="P10" s="4"/>
    </row>
    <row r="11" spans="1:16" ht="43.5" hidden="1" customHeight="1" x14ac:dyDescent="0.25">
      <c r="A11" s="233" t="s">
        <v>3554</v>
      </c>
      <c r="B11" s="387" t="s">
        <v>3557</v>
      </c>
      <c r="C11" s="388"/>
      <c r="D11" s="4"/>
      <c r="E11" s="4"/>
      <c r="F11" s="4"/>
      <c r="G11" s="4"/>
      <c r="H11" s="4"/>
      <c r="I11" s="4"/>
      <c r="J11" s="4"/>
      <c r="K11" s="4"/>
      <c r="L11" s="4"/>
      <c r="M11" s="4"/>
      <c r="N11" s="4"/>
      <c r="O11" s="4"/>
      <c r="P11" s="4"/>
    </row>
    <row r="12" spans="1:16" ht="27.75" hidden="1" customHeight="1" x14ac:dyDescent="0.25">
      <c r="A12" s="233" t="s">
        <v>3558</v>
      </c>
      <c r="B12" s="387" t="s">
        <v>3559</v>
      </c>
      <c r="C12" s="388"/>
      <c r="D12" s="4"/>
      <c r="E12" s="4"/>
      <c r="F12" s="4"/>
      <c r="G12" s="4"/>
      <c r="H12" s="4"/>
      <c r="I12" s="4"/>
      <c r="J12" s="4"/>
      <c r="K12" s="4"/>
      <c r="L12" s="4"/>
      <c r="M12" s="4"/>
      <c r="N12" s="4"/>
      <c r="O12" s="4"/>
      <c r="P12" s="4"/>
    </row>
    <row r="13" spans="1:16" ht="27.75" hidden="1" customHeight="1" x14ac:dyDescent="0.25">
      <c r="A13" s="233" t="s">
        <v>3560</v>
      </c>
      <c r="B13" s="387" t="s">
        <v>3561</v>
      </c>
      <c r="C13" s="388"/>
      <c r="D13" s="4"/>
      <c r="E13" s="4"/>
      <c r="F13" s="4"/>
      <c r="G13" s="4"/>
      <c r="H13" s="4"/>
      <c r="I13" s="4"/>
      <c r="J13" s="4"/>
      <c r="K13" s="4"/>
      <c r="L13" s="4"/>
      <c r="M13" s="4"/>
      <c r="N13" s="4"/>
      <c r="O13" s="4"/>
      <c r="P13" s="4"/>
    </row>
    <row r="14" spans="1:16" ht="45.75" hidden="1" customHeight="1" x14ac:dyDescent="0.25">
      <c r="A14" s="233" t="s">
        <v>3562</v>
      </c>
      <c r="B14" s="387" t="s">
        <v>3563</v>
      </c>
      <c r="C14" s="388"/>
      <c r="D14" s="4"/>
      <c r="E14" s="4"/>
      <c r="F14" s="4"/>
      <c r="G14" s="4"/>
      <c r="H14" s="4"/>
      <c r="I14" s="4"/>
      <c r="J14" s="4"/>
      <c r="K14" s="4"/>
      <c r="L14" s="4"/>
      <c r="M14" s="4"/>
      <c r="N14" s="4"/>
      <c r="O14" s="4"/>
      <c r="P14" s="4"/>
    </row>
    <row r="15" spans="1:16" ht="45.75" hidden="1" customHeight="1" x14ac:dyDescent="0.25">
      <c r="A15" s="233" t="s">
        <v>3564</v>
      </c>
      <c r="B15" s="387" t="s">
        <v>3565</v>
      </c>
      <c r="C15" s="388"/>
      <c r="D15" s="4"/>
      <c r="E15" s="4"/>
      <c r="F15" s="4"/>
      <c r="G15" s="4"/>
      <c r="H15" s="4"/>
      <c r="I15" s="4"/>
      <c r="J15" s="4"/>
      <c r="K15" s="4"/>
      <c r="L15" s="4"/>
      <c r="M15" s="4"/>
      <c r="N15" s="4"/>
      <c r="O15" s="4"/>
      <c r="P15" s="4"/>
    </row>
    <row r="16" spans="1:16" ht="51" hidden="1" customHeight="1" x14ac:dyDescent="0.25">
      <c r="A16" s="233" t="s">
        <v>3566</v>
      </c>
      <c r="B16" s="387" t="s">
        <v>3567</v>
      </c>
      <c r="C16" s="388"/>
      <c r="D16" s="4"/>
      <c r="E16" s="4"/>
      <c r="F16" s="4"/>
      <c r="G16" s="4"/>
      <c r="H16" s="4"/>
      <c r="I16" s="4"/>
      <c r="J16" s="4"/>
      <c r="K16" s="4"/>
      <c r="L16" s="4"/>
      <c r="M16" s="4"/>
      <c r="N16" s="4"/>
      <c r="O16" s="4"/>
      <c r="P16" s="4"/>
    </row>
    <row r="17" spans="1:16" ht="27.75" hidden="1" customHeight="1" x14ac:dyDescent="0.25">
      <c r="A17" s="233" t="s">
        <v>3568</v>
      </c>
      <c r="B17" s="387" t="s">
        <v>3569</v>
      </c>
      <c r="C17" s="388"/>
      <c r="D17" s="4"/>
      <c r="E17" s="4"/>
      <c r="F17" s="4"/>
      <c r="G17" s="4"/>
      <c r="H17" s="4"/>
      <c r="I17" s="4"/>
      <c r="J17" s="4"/>
      <c r="K17" s="4"/>
      <c r="L17" s="4"/>
      <c r="M17" s="4"/>
      <c r="N17" s="4"/>
      <c r="O17" s="4"/>
      <c r="P17" s="4"/>
    </row>
    <row r="18" spans="1:16" ht="27.75" hidden="1" customHeight="1" x14ac:dyDescent="0.25">
      <c r="A18" s="233" t="s">
        <v>3570</v>
      </c>
      <c r="B18" s="387" t="s">
        <v>3571</v>
      </c>
      <c r="C18" s="388"/>
      <c r="D18" s="4"/>
      <c r="E18" s="4"/>
      <c r="F18" s="4"/>
      <c r="G18" s="4"/>
      <c r="H18" s="4"/>
      <c r="I18" s="4"/>
      <c r="J18" s="4"/>
      <c r="K18" s="4"/>
      <c r="L18" s="4"/>
      <c r="M18" s="4"/>
      <c r="N18" s="4"/>
      <c r="O18" s="4"/>
      <c r="P18" s="4"/>
    </row>
    <row r="19" spans="1:16" ht="45" hidden="1" customHeight="1" x14ac:dyDescent="0.25">
      <c r="A19" s="233" t="s">
        <v>3570</v>
      </c>
      <c r="B19" s="387" t="s">
        <v>3572</v>
      </c>
      <c r="C19" s="388"/>
      <c r="D19" s="4"/>
      <c r="E19" s="4"/>
      <c r="F19" s="4"/>
      <c r="G19" s="4"/>
      <c r="H19" s="4"/>
      <c r="I19" s="4"/>
      <c r="J19" s="4"/>
      <c r="K19" s="4"/>
      <c r="L19" s="4"/>
      <c r="M19" s="4"/>
      <c r="N19" s="4"/>
      <c r="O19" s="4"/>
      <c r="P19" s="4"/>
    </row>
    <row r="20" spans="1:16" ht="45" hidden="1" customHeight="1" x14ac:dyDescent="0.25">
      <c r="A20" s="233" t="s">
        <v>3573</v>
      </c>
      <c r="B20" s="387" t="s">
        <v>3574</v>
      </c>
      <c r="C20" s="388"/>
      <c r="D20" s="4"/>
      <c r="E20" s="4"/>
      <c r="F20" s="4"/>
      <c r="G20" s="4"/>
      <c r="H20" s="4"/>
      <c r="I20" s="4"/>
      <c r="J20" s="4"/>
      <c r="K20" s="4"/>
      <c r="L20" s="4"/>
      <c r="M20" s="4"/>
      <c r="N20" s="4"/>
      <c r="O20" s="4"/>
      <c r="P20" s="4"/>
    </row>
    <row r="21" spans="1:16" ht="30" hidden="1" customHeight="1" x14ac:dyDescent="0.25">
      <c r="A21" s="233" t="s">
        <v>3575</v>
      </c>
      <c r="B21" s="387" t="s">
        <v>3576</v>
      </c>
      <c r="C21" s="388"/>
      <c r="D21" s="4"/>
      <c r="E21" s="4"/>
      <c r="F21" s="4"/>
      <c r="G21" s="4"/>
      <c r="H21" s="4"/>
      <c r="I21" s="4"/>
      <c r="J21" s="4"/>
      <c r="K21" s="4"/>
      <c r="L21" s="4"/>
      <c r="M21" s="4"/>
      <c r="N21" s="4"/>
      <c r="O21" s="4"/>
      <c r="P21" s="4"/>
    </row>
    <row r="22" spans="1:16" ht="30" hidden="1" customHeight="1" x14ac:dyDescent="0.25">
      <c r="A22" s="233" t="s">
        <v>3577</v>
      </c>
      <c r="B22" s="387" t="s">
        <v>3578</v>
      </c>
      <c r="C22" s="388"/>
      <c r="D22" s="4"/>
      <c r="E22" s="4"/>
      <c r="F22" s="4"/>
      <c r="G22" s="4"/>
      <c r="H22" s="4"/>
      <c r="I22" s="4"/>
      <c r="J22" s="4"/>
      <c r="K22" s="4"/>
      <c r="L22" s="4"/>
      <c r="M22" s="4"/>
      <c r="N22" s="4"/>
      <c r="O22" s="4"/>
      <c r="P22" s="4"/>
    </row>
    <row r="23" spans="1:16" ht="30" hidden="1" customHeight="1" x14ac:dyDescent="0.25">
      <c r="A23" s="233" t="s">
        <v>3579</v>
      </c>
      <c r="B23" s="387" t="s">
        <v>3580</v>
      </c>
      <c r="C23" s="388"/>
      <c r="D23" s="4"/>
      <c r="E23" s="4"/>
      <c r="F23" s="4"/>
      <c r="G23" s="4"/>
      <c r="H23" s="4"/>
      <c r="I23" s="4"/>
      <c r="J23" s="4"/>
      <c r="K23" s="4"/>
      <c r="L23" s="4"/>
      <c r="M23" s="4"/>
      <c r="N23" s="4"/>
      <c r="O23" s="4"/>
      <c r="P23" s="4"/>
    </row>
    <row r="24" spans="1:16" ht="30" hidden="1" customHeight="1" x14ac:dyDescent="0.25">
      <c r="A24" s="233" t="s">
        <v>3581</v>
      </c>
      <c r="B24" s="387" t="s">
        <v>3582</v>
      </c>
      <c r="C24" s="388"/>
      <c r="D24" s="4"/>
      <c r="E24" s="4"/>
      <c r="F24" s="4"/>
      <c r="G24" s="4"/>
      <c r="H24" s="4"/>
      <c r="I24" s="4"/>
      <c r="J24" s="4"/>
      <c r="K24" s="4"/>
      <c r="L24" s="4"/>
      <c r="M24" s="4"/>
      <c r="N24" s="4"/>
      <c r="O24" s="4"/>
      <c r="P24" s="4"/>
    </row>
    <row r="25" spans="1:16" ht="30" hidden="1" customHeight="1" x14ac:dyDescent="0.25">
      <c r="A25" s="233" t="s">
        <v>3583</v>
      </c>
      <c r="B25" s="387" t="s">
        <v>3584</v>
      </c>
      <c r="C25" s="388"/>
      <c r="D25" s="4"/>
      <c r="E25" s="4"/>
      <c r="F25" s="4"/>
      <c r="G25" s="4"/>
      <c r="H25" s="4"/>
      <c r="I25" s="4"/>
      <c r="J25" s="4"/>
      <c r="K25" s="4"/>
      <c r="L25" s="4"/>
      <c r="M25" s="4"/>
      <c r="N25" s="4"/>
      <c r="O25" s="4"/>
      <c r="P25" s="4"/>
    </row>
    <row r="26" spans="1:16" ht="30" hidden="1" customHeight="1" x14ac:dyDescent="0.25">
      <c r="A26" s="233" t="s">
        <v>3585</v>
      </c>
      <c r="B26" s="387" t="s">
        <v>3586</v>
      </c>
      <c r="C26" s="388"/>
      <c r="D26" s="4"/>
      <c r="E26" s="4"/>
      <c r="F26" s="4"/>
      <c r="G26" s="4"/>
      <c r="H26" s="4"/>
      <c r="I26" s="4"/>
      <c r="J26" s="4"/>
      <c r="K26" s="4"/>
      <c r="L26" s="4"/>
      <c r="M26" s="4"/>
      <c r="N26" s="4"/>
      <c r="O26" s="4"/>
      <c r="P26" s="4"/>
    </row>
    <row r="27" spans="1:16" ht="70.5" hidden="1" customHeight="1" x14ac:dyDescent="0.25">
      <c r="A27" s="233" t="s">
        <v>3587</v>
      </c>
      <c r="B27" s="387" t="s">
        <v>3588</v>
      </c>
      <c r="C27" s="388"/>
      <c r="D27" s="4"/>
      <c r="E27" s="4"/>
      <c r="F27" s="4"/>
      <c r="G27" s="4"/>
      <c r="H27" s="4"/>
      <c r="I27" s="4"/>
      <c r="J27" s="4"/>
      <c r="K27" s="4"/>
      <c r="L27" s="4"/>
      <c r="M27" s="4"/>
      <c r="N27" s="4"/>
      <c r="O27" s="4"/>
      <c r="P27" s="4"/>
    </row>
    <row r="28" spans="1:16" ht="48" hidden="1" customHeight="1" x14ac:dyDescent="0.25">
      <c r="A28" s="233" t="s">
        <v>3589</v>
      </c>
      <c r="B28" s="387" t="s">
        <v>3590</v>
      </c>
      <c r="C28" s="388"/>
      <c r="D28" s="4"/>
      <c r="E28" s="4"/>
      <c r="F28" s="4"/>
      <c r="G28" s="4"/>
      <c r="H28" s="4"/>
      <c r="I28" s="4"/>
      <c r="J28" s="4"/>
      <c r="K28" s="4"/>
      <c r="L28" s="4"/>
      <c r="M28" s="4"/>
      <c r="N28" s="4"/>
      <c r="O28" s="4"/>
      <c r="P28" s="4"/>
    </row>
    <row r="29" spans="1:16" ht="100.5" hidden="1" customHeight="1" x14ac:dyDescent="0.25">
      <c r="A29" s="233" t="s">
        <v>3591</v>
      </c>
      <c r="B29" s="387" t="s">
        <v>3592</v>
      </c>
      <c r="C29" s="388"/>
      <c r="D29" s="4"/>
      <c r="E29" s="4"/>
      <c r="F29" s="4"/>
      <c r="G29" s="4"/>
      <c r="H29" s="4"/>
      <c r="I29" s="4"/>
      <c r="J29" s="4"/>
      <c r="K29" s="4"/>
      <c r="L29" s="4"/>
      <c r="M29" s="4"/>
      <c r="N29" s="4"/>
      <c r="O29" s="4"/>
      <c r="P29" s="4"/>
    </row>
    <row r="30" spans="1:16" ht="45" hidden="1" customHeight="1" x14ac:dyDescent="0.25">
      <c r="A30" s="233" t="s">
        <v>3593</v>
      </c>
      <c r="B30" s="387" t="s">
        <v>3594</v>
      </c>
      <c r="C30" s="388"/>
      <c r="D30" s="4"/>
      <c r="E30" s="4"/>
      <c r="F30" s="4"/>
      <c r="G30" s="4"/>
      <c r="H30" s="4"/>
      <c r="I30" s="4"/>
      <c r="J30" s="4"/>
      <c r="K30" s="4"/>
      <c r="L30" s="4"/>
      <c r="M30" s="4"/>
      <c r="N30" s="4"/>
      <c r="O30" s="4"/>
      <c r="P30" s="4"/>
    </row>
    <row r="31" spans="1:16" ht="45" hidden="1" customHeight="1" x14ac:dyDescent="0.25">
      <c r="A31" s="233" t="s">
        <v>3595</v>
      </c>
      <c r="B31" s="387" t="s">
        <v>3596</v>
      </c>
      <c r="C31" s="388"/>
      <c r="D31" s="4"/>
      <c r="E31" s="4"/>
      <c r="F31" s="4"/>
      <c r="G31" s="4"/>
      <c r="H31" s="4"/>
      <c r="I31" s="4"/>
      <c r="J31" s="4"/>
      <c r="K31" s="4"/>
      <c r="L31" s="4"/>
      <c r="M31" s="4"/>
      <c r="N31" s="4"/>
      <c r="O31" s="4"/>
      <c r="P31" s="4"/>
    </row>
    <row r="32" spans="1:16" ht="45" hidden="1" customHeight="1" x14ac:dyDescent="0.25">
      <c r="A32" s="233" t="s">
        <v>3597</v>
      </c>
      <c r="B32" s="387" t="s">
        <v>3598</v>
      </c>
      <c r="C32" s="388"/>
      <c r="D32" s="4"/>
      <c r="E32" s="4"/>
      <c r="F32" s="4"/>
      <c r="G32" s="4"/>
      <c r="H32" s="4"/>
      <c r="I32" s="4"/>
      <c r="J32" s="4"/>
      <c r="K32" s="4"/>
      <c r="L32" s="4"/>
      <c r="M32" s="4"/>
      <c r="N32" s="4"/>
      <c r="O32" s="4"/>
      <c r="P32" s="4"/>
    </row>
    <row r="33" spans="1:16" ht="72" hidden="1" customHeight="1" x14ac:dyDescent="0.25">
      <c r="A33" s="233" t="s">
        <v>3599</v>
      </c>
      <c r="B33" s="387" t="s">
        <v>3600</v>
      </c>
      <c r="C33" s="388"/>
      <c r="D33" s="4"/>
      <c r="E33" s="4"/>
      <c r="F33" s="4"/>
      <c r="G33" s="4"/>
      <c r="H33" s="4"/>
      <c r="I33" s="4"/>
      <c r="J33" s="4"/>
      <c r="K33" s="4"/>
      <c r="L33" s="4"/>
      <c r="M33" s="4"/>
      <c r="N33" s="4"/>
      <c r="O33" s="4"/>
      <c r="P33" s="4"/>
    </row>
    <row r="34" spans="1:16" ht="79.5" hidden="1" customHeight="1" x14ac:dyDescent="0.25">
      <c r="A34" s="233" t="s">
        <v>3601</v>
      </c>
      <c r="B34" s="387" t="s">
        <v>3602</v>
      </c>
      <c r="C34" s="388"/>
      <c r="D34" s="4"/>
      <c r="E34" s="4"/>
      <c r="F34" s="4"/>
      <c r="G34" s="4"/>
      <c r="H34" s="4"/>
      <c r="I34" s="4"/>
      <c r="J34" s="4"/>
      <c r="K34" s="4"/>
      <c r="L34" s="4"/>
      <c r="M34" s="4"/>
      <c r="N34" s="4"/>
      <c r="O34" s="4"/>
      <c r="P34" s="4"/>
    </row>
    <row r="35" spans="1:16" ht="70.5" hidden="1" customHeight="1" x14ac:dyDescent="0.25">
      <c r="A35" s="233" t="s">
        <v>3603</v>
      </c>
      <c r="B35" s="387" t="s">
        <v>3604</v>
      </c>
      <c r="C35" s="388"/>
      <c r="D35" s="4"/>
      <c r="E35" s="4"/>
      <c r="F35" s="4"/>
      <c r="G35" s="4"/>
      <c r="H35" s="4"/>
      <c r="I35" s="4"/>
      <c r="J35" s="4"/>
      <c r="K35" s="4"/>
      <c r="L35" s="4"/>
      <c r="M35" s="4"/>
      <c r="N35" s="4"/>
      <c r="O35" s="4"/>
      <c r="P35" s="4"/>
    </row>
    <row r="36" spans="1:16" ht="45.75" hidden="1" customHeight="1" x14ac:dyDescent="0.25">
      <c r="A36" s="233" t="s">
        <v>3605</v>
      </c>
      <c r="B36" s="387" t="s">
        <v>3606</v>
      </c>
      <c r="C36" s="388"/>
      <c r="D36" s="4"/>
      <c r="E36" s="4"/>
      <c r="F36" s="4"/>
      <c r="G36" s="4"/>
      <c r="H36" s="4"/>
      <c r="I36" s="4"/>
      <c r="J36" s="4"/>
      <c r="K36" s="4"/>
      <c r="L36" s="4"/>
      <c r="M36" s="4"/>
      <c r="N36" s="4"/>
      <c r="O36" s="4"/>
      <c r="P36" s="4"/>
    </row>
    <row r="37" spans="1:16" ht="54.75" hidden="1" customHeight="1" x14ac:dyDescent="0.25">
      <c r="A37" s="233" t="s">
        <v>3607</v>
      </c>
      <c r="B37" s="387" t="s">
        <v>3608</v>
      </c>
      <c r="C37" s="388"/>
      <c r="D37" s="4"/>
      <c r="E37" s="4"/>
      <c r="F37" s="4"/>
      <c r="G37" s="4"/>
      <c r="H37" s="4"/>
      <c r="I37" s="4"/>
      <c r="J37" s="4"/>
      <c r="K37" s="4"/>
      <c r="L37" s="4"/>
      <c r="M37" s="4"/>
      <c r="N37" s="4"/>
      <c r="O37" s="4"/>
      <c r="P37" s="4"/>
    </row>
    <row r="38" spans="1:16" ht="37.5" hidden="1" customHeight="1" x14ac:dyDescent="0.25">
      <c r="A38" s="233" t="s">
        <v>3609</v>
      </c>
      <c r="B38" s="387" t="s">
        <v>3610</v>
      </c>
      <c r="C38" s="388"/>
      <c r="D38" s="4"/>
      <c r="E38" s="4"/>
      <c r="F38" s="4"/>
      <c r="G38" s="4"/>
      <c r="H38" s="4"/>
      <c r="I38" s="4"/>
      <c r="J38" s="4"/>
      <c r="K38" s="4"/>
      <c r="L38" s="4"/>
      <c r="M38" s="4"/>
      <c r="N38" s="4"/>
      <c r="O38" s="4"/>
      <c r="P38" s="4"/>
    </row>
    <row r="39" spans="1:16" ht="61.5" hidden="1" customHeight="1" x14ac:dyDescent="0.25">
      <c r="A39" s="233" t="s">
        <v>3611</v>
      </c>
      <c r="B39" s="387" t="s">
        <v>3612</v>
      </c>
      <c r="C39" s="388"/>
      <c r="D39" s="4"/>
      <c r="E39" s="4"/>
      <c r="F39" s="4"/>
      <c r="G39" s="4"/>
      <c r="H39" s="4"/>
      <c r="I39" s="4"/>
      <c r="J39" s="4"/>
      <c r="K39" s="4"/>
      <c r="L39" s="4"/>
      <c r="M39" s="4"/>
      <c r="N39" s="4"/>
      <c r="O39" s="4"/>
      <c r="P39" s="4"/>
    </row>
    <row r="40" spans="1:16" ht="53.25" hidden="1" customHeight="1" x14ac:dyDescent="0.25">
      <c r="A40" s="233" t="s">
        <v>3613</v>
      </c>
      <c r="B40" s="387" t="s">
        <v>3614</v>
      </c>
      <c r="C40" s="388"/>
      <c r="D40" s="4"/>
      <c r="E40" s="4"/>
      <c r="F40" s="4"/>
      <c r="G40" s="4"/>
      <c r="H40" s="4"/>
      <c r="I40" s="4"/>
      <c r="J40" s="4"/>
      <c r="K40" s="4"/>
      <c r="L40" s="4"/>
      <c r="M40" s="4"/>
      <c r="N40" s="4"/>
      <c r="O40" s="4"/>
      <c r="P40" s="4"/>
    </row>
    <row r="41" spans="1:16" ht="73.5" hidden="1" customHeight="1" x14ac:dyDescent="0.25">
      <c r="A41" s="233" t="s">
        <v>3615</v>
      </c>
      <c r="B41" s="387" t="s">
        <v>3616</v>
      </c>
      <c r="C41" s="388"/>
      <c r="D41" s="4"/>
      <c r="E41" s="4"/>
      <c r="F41" s="4"/>
      <c r="G41" s="4"/>
      <c r="H41" s="4"/>
      <c r="I41" s="4"/>
      <c r="J41" s="4"/>
      <c r="K41" s="4"/>
      <c r="L41" s="4"/>
      <c r="M41" s="4"/>
      <c r="N41" s="4"/>
      <c r="O41" s="4"/>
      <c r="P41" s="4"/>
    </row>
    <row r="42" spans="1:16" ht="57.75" hidden="1" customHeight="1" x14ac:dyDescent="0.25">
      <c r="A42" s="233" t="s">
        <v>3617</v>
      </c>
      <c r="B42" s="387" t="s">
        <v>3618</v>
      </c>
      <c r="C42" s="388"/>
      <c r="D42" s="4"/>
      <c r="E42" s="4"/>
      <c r="F42" s="4"/>
      <c r="G42" s="4"/>
      <c r="H42" s="4"/>
      <c r="I42" s="4"/>
      <c r="J42" s="4"/>
      <c r="K42" s="4"/>
      <c r="L42" s="4"/>
      <c r="M42" s="4"/>
      <c r="N42" s="4"/>
      <c r="O42" s="4"/>
      <c r="P42" s="4"/>
    </row>
    <row r="43" spans="1:16" ht="84" hidden="1" customHeight="1" x14ac:dyDescent="0.25">
      <c r="A43" s="233" t="s">
        <v>3619</v>
      </c>
      <c r="B43" s="387" t="s">
        <v>3620</v>
      </c>
      <c r="C43" s="388"/>
      <c r="D43" s="4"/>
      <c r="E43" s="4"/>
      <c r="F43" s="4"/>
      <c r="G43" s="4"/>
      <c r="H43" s="4"/>
      <c r="I43" s="4"/>
      <c r="J43" s="4"/>
      <c r="K43" s="4"/>
      <c r="L43" s="4"/>
      <c r="M43" s="4"/>
      <c r="N43" s="4"/>
      <c r="O43" s="4"/>
      <c r="P43" s="4"/>
    </row>
    <row r="44" spans="1:16" ht="48" hidden="1" customHeight="1" x14ac:dyDescent="0.25">
      <c r="A44" s="233" t="s">
        <v>3621</v>
      </c>
      <c r="B44" s="387" t="s">
        <v>3622</v>
      </c>
      <c r="C44" s="388"/>
      <c r="D44" s="4"/>
      <c r="E44" s="4"/>
      <c r="F44" s="4"/>
      <c r="G44" s="4"/>
      <c r="H44" s="4"/>
      <c r="I44" s="4"/>
      <c r="J44" s="4"/>
      <c r="K44" s="4"/>
      <c r="L44" s="4"/>
      <c r="M44" s="4"/>
      <c r="N44" s="4"/>
      <c r="O44" s="4"/>
      <c r="P44" s="4"/>
    </row>
    <row r="45" spans="1:16" ht="57" hidden="1" customHeight="1" x14ac:dyDescent="0.25">
      <c r="A45" s="233" t="s">
        <v>3623</v>
      </c>
      <c r="B45" s="387" t="s">
        <v>3624</v>
      </c>
      <c r="C45" s="388"/>
      <c r="D45" s="4"/>
      <c r="E45" s="4"/>
      <c r="F45" s="4"/>
      <c r="G45" s="4"/>
      <c r="H45" s="4"/>
      <c r="I45" s="4"/>
      <c r="J45" s="4"/>
      <c r="K45" s="4"/>
      <c r="L45" s="4"/>
      <c r="M45" s="4"/>
      <c r="N45" s="4"/>
      <c r="O45" s="4"/>
      <c r="P45" s="4"/>
    </row>
    <row r="46" spans="1:16" ht="73.5" hidden="1" customHeight="1" x14ac:dyDescent="0.25">
      <c r="A46" s="233" t="s">
        <v>3625</v>
      </c>
      <c r="B46" s="392" t="s">
        <v>3626</v>
      </c>
      <c r="C46" s="388"/>
      <c r="D46" s="4"/>
      <c r="E46" s="4"/>
      <c r="F46" s="4"/>
      <c r="G46" s="4"/>
      <c r="H46" s="4"/>
      <c r="I46" s="4"/>
      <c r="J46" s="4"/>
      <c r="K46" s="4"/>
      <c r="L46" s="4"/>
      <c r="M46" s="4"/>
      <c r="N46" s="4"/>
      <c r="O46" s="4"/>
      <c r="P46" s="4"/>
    </row>
    <row r="47" spans="1:16" ht="66" hidden="1" customHeight="1" x14ac:dyDescent="0.25">
      <c r="A47" s="38" t="s">
        <v>3627</v>
      </c>
      <c r="B47" s="393" t="s">
        <v>3628</v>
      </c>
      <c r="C47" s="393"/>
      <c r="D47" s="4"/>
      <c r="E47" s="4"/>
      <c r="F47" s="4"/>
      <c r="G47" s="4"/>
      <c r="H47" s="4"/>
      <c r="I47" s="4"/>
      <c r="J47" s="4"/>
      <c r="K47" s="4"/>
      <c r="L47" s="4"/>
      <c r="M47" s="4"/>
      <c r="N47" s="4"/>
      <c r="O47" s="4"/>
      <c r="P47" s="4"/>
    </row>
    <row r="48" spans="1:16" ht="123.75" customHeight="1" x14ac:dyDescent="0.25">
      <c r="A48" s="201" t="s">
        <v>3629</v>
      </c>
      <c r="B48" s="391" t="s">
        <v>3630</v>
      </c>
      <c r="C48" s="390"/>
      <c r="D48" s="4"/>
      <c r="E48" s="4"/>
      <c r="F48" s="4"/>
      <c r="G48" s="4"/>
      <c r="H48" s="4"/>
      <c r="I48" s="4"/>
      <c r="J48" s="4"/>
      <c r="K48" s="4"/>
      <c r="L48" s="4"/>
      <c r="M48" s="4"/>
      <c r="N48" s="4"/>
      <c r="O48" s="4"/>
      <c r="P48" s="4"/>
    </row>
    <row r="49" spans="1:16" ht="34.5" customHeight="1" x14ac:dyDescent="0.25">
      <c r="A49" s="201" t="s">
        <v>3631</v>
      </c>
      <c r="B49" s="389" t="s">
        <v>3632</v>
      </c>
      <c r="C49" s="390"/>
      <c r="D49" s="4"/>
      <c r="E49" s="4"/>
      <c r="F49" s="4"/>
      <c r="G49" s="4"/>
      <c r="H49" s="4"/>
      <c r="I49" s="4"/>
      <c r="J49" s="4"/>
      <c r="K49" s="4"/>
      <c r="L49" s="4"/>
      <c r="M49" s="4"/>
      <c r="N49" s="4"/>
      <c r="O49" s="4"/>
      <c r="P49" s="4"/>
    </row>
    <row r="50" spans="1:16" ht="34.5" customHeight="1" x14ac:dyDescent="0.25">
      <c r="A50" s="201" t="s">
        <v>3633</v>
      </c>
      <c r="B50" s="389" t="s">
        <v>3634</v>
      </c>
      <c r="C50" s="390"/>
      <c r="D50" s="4"/>
      <c r="E50" s="4"/>
      <c r="F50" s="4"/>
      <c r="G50" s="4"/>
      <c r="H50" s="4"/>
      <c r="I50" s="4"/>
      <c r="J50" s="4"/>
      <c r="K50" s="4"/>
      <c r="L50" s="4"/>
      <c r="M50" s="4"/>
      <c r="N50" s="4"/>
      <c r="O50" s="4"/>
      <c r="P50" s="4"/>
    </row>
    <row r="51" spans="1:16" ht="31.5" customHeight="1" x14ac:dyDescent="0.25">
      <c r="A51" s="234" t="s">
        <v>3635</v>
      </c>
      <c r="B51" s="387" t="s">
        <v>3636</v>
      </c>
      <c r="C51" s="388"/>
      <c r="D51" s="4"/>
      <c r="E51" s="4"/>
      <c r="F51" s="4"/>
      <c r="G51" s="4"/>
      <c r="H51" s="4"/>
      <c r="I51" s="4"/>
      <c r="J51" s="4"/>
      <c r="K51" s="4"/>
      <c r="L51" s="4"/>
      <c r="M51" s="4"/>
      <c r="N51" s="4"/>
      <c r="O51" s="4"/>
      <c r="P51" s="4"/>
    </row>
    <row r="52" spans="1:16" ht="31.5" customHeight="1" x14ac:dyDescent="0.25">
      <c r="A52" s="234" t="s">
        <v>3637</v>
      </c>
      <c r="B52" s="387" t="s">
        <v>3638</v>
      </c>
      <c r="C52" s="388"/>
      <c r="D52" s="4"/>
      <c r="E52" s="4"/>
      <c r="F52" s="4"/>
      <c r="G52" s="4"/>
      <c r="H52" s="4"/>
      <c r="I52" s="4"/>
      <c r="J52" s="4"/>
      <c r="K52" s="4"/>
      <c r="L52" s="4"/>
      <c r="M52" s="4"/>
      <c r="N52" s="4"/>
      <c r="O52" s="4"/>
      <c r="P52" s="4"/>
    </row>
    <row r="53" spans="1:16" ht="31.5" customHeight="1" x14ac:dyDescent="0.25">
      <c r="A53" s="234" t="s">
        <v>3639</v>
      </c>
      <c r="B53" s="394" t="s">
        <v>3640</v>
      </c>
      <c r="C53" s="395"/>
      <c r="D53" s="4"/>
      <c r="E53" s="4"/>
      <c r="F53" s="4"/>
      <c r="G53" s="4"/>
      <c r="H53" s="4"/>
      <c r="I53" s="4"/>
      <c r="J53" s="4"/>
      <c r="K53" s="4"/>
      <c r="L53" s="4"/>
      <c r="M53" s="4"/>
      <c r="N53" s="4"/>
      <c r="O53" s="4"/>
      <c r="P53" s="4"/>
    </row>
    <row r="54" spans="1:16" ht="31.5" customHeight="1" x14ac:dyDescent="0.25">
      <c r="A54" s="234" t="s">
        <v>3641</v>
      </c>
      <c r="B54" s="394" t="s">
        <v>3642</v>
      </c>
      <c r="C54" s="395"/>
      <c r="D54" s="4"/>
      <c r="E54" s="4"/>
      <c r="F54" s="4"/>
      <c r="G54" s="4"/>
      <c r="H54" s="4"/>
      <c r="I54" s="4"/>
      <c r="J54" s="4"/>
      <c r="K54" s="4"/>
      <c r="L54" s="4"/>
      <c r="M54" s="4"/>
      <c r="N54" s="4"/>
      <c r="O54" s="4"/>
      <c r="P54" s="4"/>
    </row>
    <row r="55" spans="1:16" ht="54.6" customHeight="1" x14ac:dyDescent="0.25">
      <c r="A55" s="234" t="s">
        <v>3643</v>
      </c>
      <c r="B55" s="394" t="s">
        <v>3644</v>
      </c>
      <c r="C55" s="395"/>
      <c r="D55" s="4"/>
      <c r="E55" s="4"/>
      <c r="F55" s="4"/>
      <c r="G55" s="4"/>
      <c r="H55" s="4"/>
      <c r="I55" s="4"/>
      <c r="J55" s="4"/>
      <c r="K55" s="4"/>
      <c r="L55" s="4"/>
      <c r="M55" s="4"/>
      <c r="N55" s="4"/>
      <c r="O55" s="4"/>
      <c r="P55" s="4"/>
    </row>
    <row r="56" spans="1:16" ht="54.6" customHeight="1" x14ac:dyDescent="0.25">
      <c r="A56" s="234" t="s">
        <v>3645</v>
      </c>
      <c r="B56" s="394" t="s">
        <v>3646</v>
      </c>
      <c r="C56" s="395"/>
      <c r="D56" s="4"/>
      <c r="E56" s="4"/>
      <c r="F56" s="4"/>
      <c r="G56" s="4"/>
      <c r="H56" s="4"/>
      <c r="I56" s="4"/>
      <c r="J56" s="4"/>
      <c r="K56" s="4"/>
      <c r="L56" s="4"/>
      <c r="M56" s="4"/>
      <c r="N56" s="4"/>
      <c r="O56" s="4"/>
      <c r="P56" s="4"/>
    </row>
    <row r="57" spans="1:16" ht="54" customHeight="1" x14ac:dyDescent="0.25">
      <c r="A57" s="234" t="s">
        <v>3647</v>
      </c>
      <c r="B57" s="394" t="s">
        <v>3648</v>
      </c>
      <c r="C57" s="395"/>
      <c r="D57" s="4"/>
      <c r="E57" s="4"/>
      <c r="F57" s="4"/>
      <c r="G57" s="4"/>
      <c r="H57" s="4"/>
      <c r="I57" s="4"/>
      <c r="J57" s="4"/>
      <c r="K57" s="4"/>
      <c r="L57" s="4"/>
      <c r="M57" s="4"/>
      <c r="N57" s="4"/>
      <c r="O57" s="4"/>
      <c r="P57" s="4"/>
    </row>
    <row r="58" spans="1:16" ht="31.2" customHeight="1" x14ac:dyDescent="0.25">
      <c r="A58" s="293" t="s">
        <v>3649</v>
      </c>
      <c r="B58" s="385" t="s">
        <v>3650</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7"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52397</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99830.84</v>
      </c>
      <c r="I16" s="298">
        <f>'PR-RAS'!E6</f>
        <v>119798.69</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108558.67</v>
      </c>
      <c r="I17" s="298">
        <f>'PR-RAS'!E152</f>
        <v>120293.08000000002</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5056.8100000000013</v>
      </c>
      <c r="I19" s="298">
        <f>'PR-RAS'!E650</f>
        <v>494.39000000001397</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17243.87</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17015.489999999991</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17015.490000000002</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0" zoomScaleNormal="100" workbookViewId="0">
      <selection activeCell="E657" sqref="E657"/>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99830.84</v>
      </c>
      <c r="E6" s="59">
        <f>E7+E43+E49+E82+E106+E125+E134+E140</f>
        <v>119798.69</v>
      </c>
      <c r="F6" s="44">
        <f t="shared" ref="F6:F132" si="0">IF(D6&lt;&gt;0,IF(E6/D6&gt;=100,"&gt;&gt;100",E6/D6*100),"-")</f>
        <v>120.00168485009242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906.8</v>
      </c>
      <c r="E49" s="59">
        <f>E50+E53+E58+E61+E64+E68+E71+E74+E77</f>
        <v>10430</v>
      </c>
      <c r="F49" s="44">
        <f t="shared" si="0"/>
        <v>1150.1985002205558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c r="F59" s="44" t="str">
        <f t="shared" si="0"/>
        <v>-</v>
      </c>
    </row>
    <row r="60" spans="1:6" ht="12"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2.8" x14ac:dyDescent="0.2">
      <c r="A68" s="62" t="s">
        <v>187</v>
      </c>
      <c r="B68" s="182" t="s">
        <v>188</v>
      </c>
      <c r="C68" s="267" t="s">
        <v>187</v>
      </c>
      <c r="D68" s="59">
        <f t="shared" ref="D68:E68" si="11">SUM(D69:D70)</f>
        <v>906.8</v>
      </c>
      <c r="E68" s="59">
        <f t="shared" si="11"/>
        <v>10430</v>
      </c>
      <c r="F68" s="44">
        <f t="shared" si="0"/>
        <v>1150.1985002205558</v>
      </c>
    </row>
    <row r="69" spans="1:6" ht="12.75" customHeight="1" x14ac:dyDescent="0.2">
      <c r="A69" s="62" t="s">
        <v>189</v>
      </c>
      <c r="B69" s="63" t="s">
        <v>190</v>
      </c>
      <c r="C69" s="267" t="s">
        <v>189</v>
      </c>
      <c r="D69" s="193">
        <v>906.8</v>
      </c>
      <c r="E69" s="193">
        <v>10430</v>
      </c>
      <c r="F69" s="44">
        <f t="shared" si="0"/>
        <v>1150.1985002205558</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38053.08</v>
      </c>
      <c r="E106" s="59">
        <f>E107+E112+E120+E124</f>
        <v>38827.980000000003</v>
      </c>
      <c r="F106" s="44">
        <f t="shared" si="0"/>
        <v>102.03636604448315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38053.08</v>
      </c>
      <c r="E112" s="59">
        <f t="shared" si="20"/>
        <v>38827.980000000003</v>
      </c>
      <c r="F112" s="44">
        <f t="shared" si="0"/>
        <v>102.03636604448315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38053.08</v>
      </c>
      <c r="E117" s="193">
        <v>38827.980000000003</v>
      </c>
      <c r="F117" s="44">
        <f t="shared" si="0"/>
        <v>102.03636604448315</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60870.96</v>
      </c>
      <c r="E134" s="59">
        <f t="shared" si="25"/>
        <v>70540.710000000006</v>
      </c>
      <c r="F134" s="44">
        <f t="shared" ref="F134:F229" si="26">IF(D134&lt;&gt;0,IF(E134/D134&gt;=100,"&gt;&gt;100",E134/D134*100),"-")</f>
        <v>115.88565384873182</v>
      </c>
    </row>
    <row r="135" spans="1:6" ht="22.8" x14ac:dyDescent="0.2">
      <c r="A135" s="62">
        <v>671</v>
      </c>
      <c r="B135" s="181" t="s">
        <v>321</v>
      </c>
      <c r="C135" s="267" t="s">
        <v>322</v>
      </c>
      <c r="D135" s="59">
        <f t="shared" ref="D135:E135" si="27">SUM(D136:D138)</f>
        <v>60870.96</v>
      </c>
      <c r="E135" s="59">
        <f t="shared" si="27"/>
        <v>70540.710000000006</v>
      </c>
      <c r="F135" s="44">
        <f t="shared" si="26"/>
        <v>115.88565384873182</v>
      </c>
    </row>
    <row r="136" spans="1:6" ht="12.75" customHeight="1" x14ac:dyDescent="0.2">
      <c r="A136" s="62">
        <v>6711</v>
      </c>
      <c r="B136" s="64" t="s">
        <v>323</v>
      </c>
      <c r="C136" s="267" t="s">
        <v>324</v>
      </c>
      <c r="D136" s="193">
        <v>60870.96</v>
      </c>
      <c r="E136" s="193">
        <v>70540.710000000006</v>
      </c>
      <c r="F136" s="44">
        <f t="shared" si="26"/>
        <v>115.88565384873182</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108558.67</v>
      </c>
      <c r="E152" s="59">
        <f>E153+E164+E202+E221+E230+E262+E273</f>
        <v>120293.08000000002</v>
      </c>
      <c r="F152" s="44">
        <f t="shared" si="26"/>
        <v>110.80927944308824</v>
      </c>
    </row>
    <row r="153" spans="1:6" ht="12.75" customHeight="1" x14ac:dyDescent="0.2">
      <c r="A153" s="62">
        <v>31</v>
      </c>
      <c r="B153" s="63" t="s">
        <v>356</v>
      </c>
      <c r="C153" s="267" t="s">
        <v>357</v>
      </c>
      <c r="D153" s="59">
        <f t="shared" ref="D153:E153" si="30">D154+D159+D160</f>
        <v>69937.3</v>
      </c>
      <c r="E153" s="59">
        <f t="shared" si="30"/>
        <v>85064.360000000015</v>
      </c>
      <c r="F153" s="44">
        <f t="shared" si="26"/>
        <v>121.62945953017919</v>
      </c>
    </row>
    <row r="154" spans="1:6" ht="12.75" customHeight="1" x14ac:dyDescent="0.2">
      <c r="A154" s="62">
        <v>311</v>
      </c>
      <c r="B154" s="63" t="s">
        <v>358</v>
      </c>
      <c r="C154" s="267" t="s">
        <v>359</v>
      </c>
      <c r="D154" s="59">
        <f t="shared" ref="D154:E154" si="31">SUM(D155:D158)</f>
        <v>57876.2</v>
      </c>
      <c r="E154" s="59">
        <f t="shared" si="31"/>
        <v>70787.600000000006</v>
      </c>
      <c r="F154" s="44">
        <f t="shared" si="26"/>
        <v>122.30865191564064</v>
      </c>
    </row>
    <row r="155" spans="1:6" ht="12.75" customHeight="1" x14ac:dyDescent="0.2">
      <c r="A155" s="62">
        <v>3111</v>
      </c>
      <c r="B155" s="63" t="s">
        <v>360</v>
      </c>
      <c r="C155" s="267" t="s">
        <v>361</v>
      </c>
      <c r="D155" s="193">
        <v>57876.2</v>
      </c>
      <c r="E155" s="193">
        <v>70787.600000000006</v>
      </c>
      <c r="F155" s="44">
        <f t="shared" si="26"/>
        <v>122.30865191564064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2492.25</v>
      </c>
      <c r="E159" s="193">
        <v>2596.8000000000002</v>
      </c>
      <c r="F159" s="44">
        <f t="shared" si="26"/>
        <v>104.1950045139934</v>
      </c>
    </row>
    <row r="160" spans="1:6" ht="12.75" customHeight="1" x14ac:dyDescent="0.2">
      <c r="A160" s="62">
        <v>313</v>
      </c>
      <c r="B160" s="64" t="s">
        <v>370</v>
      </c>
      <c r="C160" s="267" t="s">
        <v>371</v>
      </c>
      <c r="D160" s="59">
        <f t="shared" ref="D160:E160" si="32">SUM(D161:D163)</f>
        <v>9568.85</v>
      </c>
      <c r="E160" s="59">
        <f t="shared" si="32"/>
        <v>11679.96</v>
      </c>
      <c r="F160" s="44">
        <f t="shared" si="26"/>
        <v>122.06231678832877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9568.85</v>
      </c>
      <c r="E162" s="193">
        <v>11679.96</v>
      </c>
      <c r="F162" s="44">
        <f t="shared" si="26"/>
        <v>122.06231678832877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38284.58</v>
      </c>
      <c r="E164" s="59">
        <f>E165+E170+E178+E188+E189+E194</f>
        <v>34794.81</v>
      </c>
      <c r="F164" s="44">
        <f t="shared" si="26"/>
        <v>90.884659045495582</v>
      </c>
    </row>
    <row r="165" spans="1:6" ht="12.75" customHeight="1" x14ac:dyDescent="0.2">
      <c r="A165" s="62">
        <v>321</v>
      </c>
      <c r="B165" s="63" t="s">
        <v>380</v>
      </c>
      <c r="C165" s="267" t="s">
        <v>381</v>
      </c>
      <c r="D165" s="59">
        <f t="shared" ref="D165:E165" si="33">SUM(D166:D169)</f>
        <v>5865.84</v>
      </c>
      <c r="E165" s="59">
        <f t="shared" si="33"/>
        <v>4081.67</v>
      </c>
      <c r="F165" s="44">
        <f t="shared" si="26"/>
        <v>69.583725434038428</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5740.84</v>
      </c>
      <c r="E167" s="193">
        <v>3493.15</v>
      </c>
      <c r="F167" s="44">
        <f t="shared" si="26"/>
        <v>60.847367284230181</v>
      </c>
    </row>
    <row r="168" spans="1:6" ht="12.75" customHeight="1" x14ac:dyDescent="0.2">
      <c r="A168" s="62">
        <v>3213</v>
      </c>
      <c r="B168" s="63" t="s">
        <v>386</v>
      </c>
      <c r="C168" s="267" t="s">
        <v>387</v>
      </c>
      <c r="D168" s="193">
        <v>125</v>
      </c>
      <c r="E168" s="193">
        <v>552.52</v>
      </c>
      <c r="F168" s="44">
        <f t="shared" si="26"/>
        <v>442.01600000000002</v>
      </c>
    </row>
    <row r="169" spans="1:6" ht="12.75" customHeight="1" x14ac:dyDescent="0.2">
      <c r="A169" s="62">
        <v>3214</v>
      </c>
      <c r="B169" s="63" t="s">
        <v>388</v>
      </c>
      <c r="C169" s="267" t="s">
        <v>389</v>
      </c>
      <c r="D169" s="193">
        <v>0</v>
      </c>
      <c r="E169" s="193">
        <v>36</v>
      </c>
      <c r="F169" s="44" t="str">
        <f t="shared" si="26"/>
        <v>-</v>
      </c>
    </row>
    <row r="170" spans="1:6" ht="12.75" customHeight="1" x14ac:dyDescent="0.2">
      <c r="A170" s="62">
        <v>322</v>
      </c>
      <c r="B170" s="63" t="s">
        <v>390</v>
      </c>
      <c r="C170" s="267" t="s">
        <v>391</v>
      </c>
      <c r="D170" s="59">
        <f t="shared" ref="D170:E170" si="34">SUM(D171:D177)</f>
        <v>16778.120000000003</v>
      </c>
      <c r="E170" s="59">
        <f t="shared" si="34"/>
        <v>18297.41</v>
      </c>
      <c r="F170" s="44">
        <f t="shared" si="26"/>
        <v>109.05518615911673</v>
      </c>
    </row>
    <row r="171" spans="1:6" ht="12.75" customHeight="1" x14ac:dyDescent="0.2">
      <c r="A171" s="62">
        <v>3221</v>
      </c>
      <c r="B171" s="63" t="s">
        <v>392</v>
      </c>
      <c r="C171" s="267" t="s">
        <v>393</v>
      </c>
      <c r="D171" s="193">
        <v>1261.69</v>
      </c>
      <c r="E171" s="193">
        <v>1875.38</v>
      </c>
      <c r="F171" s="44">
        <f t="shared" si="26"/>
        <v>148.64031576694751</v>
      </c>
    </row>
    <row r="172" spans="1:6" ht="12.75" customHeight="1" x14ac:dyDescent="0.2">
      <c r="A172" s="62">
        <v>3222</v>
      </c>
      <c r="B172" s="63" t="s">
        <v>394</v>
      </c>
      <c r="C172" s="267" t="s">
        <v>395</v>
      </c>
      <c r="D172" s="193">
        <v>12872.27</v>
      </c>
      <c r="E172" s="193">
        <v>13914.3</v>
      </c>
      <c r="F172" s="44">
        <f t="shared" si="26"/>
        <v>108.09515338009534</v>
      </c>
    </row>
    <row r="173" spans="1:6" ht="12.75" customHeight="1" x14ac:dyDescent="0.2">
      <c r="A173" s="62">
        <v>3223</v>
      </c>
      <c r="B173" s="64" t="s">
        <v>396</v>
      </c>
      <c r="C173" s="267" t="s">
        <v>397</v>
      </c>
      <c r="D173" s="193">
        <v>2392.91</v>
      </c>
      <c r="E173" s="193">
        <v>2052.3000000000002</v>
      </c>
      <c r="F173" s="44">
        <f t="shared" si="26"/>
        <v>85.76586666443788</v>
      </c>
    </row>
    <row r="174" spans="1:6" ht="12.75" customHeight="1" x14ac:dyDescent="0.2">
      <c r="A174" s="62">
        <v>3224</v>
      </c>
      <c r="B174" s="64" t="s">
        <v>398</v>
      </c>
      <c r="C174" s="267" t="s">
        <v>399</v>
      </c>
      <c r="D174" s="193">
        <v>131.25</v>
      </c>
      <c r="E174" s="193">
        <v>101.21</v>
      </c>
      <c r="F174" s="44">
        <f t="shared" si="26"/>
        <v>77.112380952380946</v>
      </c>
    </row>
    <row r="175" spans="1:6" ht="12.75" customHeight="1" x14ac:dyDescent="0.2">
      <c r="A175" s="62">
        <v>3225</v>
      </c>
      <c r="B175" s="64" t="s">
        <v>400</v>
      </c>
      <c r="C175" s="267" t="s">
        <v>401</v>
      </c>
      <c r="D175" s="193">
        <v>0</v>
      </c>
      <c r="E175" s="193">
        <v>354.22</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120</v>
      </c>
      <c r="E177" s="193">
        <v>0</v>
      </c>
      <c r="F177" s="44">
        <f t="shared" si="26"/>
        <v>0</v>
      </c>
    </row>
    <row r="178" spans="1:6" ht="12.75" customHeight="1" x14ac:dyDescent="0.2">
      <c r="A178" s="62">
        <v>323</v>
      </c>
      <c r="B178" s="64" t="s">
        <v>406</v>
      </c>
      <c r="C178" s="267" t="s">
        <v>407</v>
      </c>
      <c r="D178" s="59">
        <f t="shared" ref="D178:E178" si="35">SUM(D179:D187)</f>
        <v>12617.15</v>
      </c>
      <c r="E178" s="59">
        <f t="shared" si="35"/>
        <v>11140.09</v>
      </c>
      <c r="F178" s="44">
        <f t="shared" si="26"/>
        <v>88.293235794137345</v>
      </c>
    </row>
    <row r="179" spans="1:6" ht="12.75" customHeight="1" x14ac:dyDescent="0.2">
      <c r="A179" s="62">
        <v>3231</v>
      </c>
      <c r="B179" s="64" t="s">
        <v>408</v>
      </c>
      <c r="C179" s="267" t="s">
        <v>409</v>
      </c>
      <c r="D179" s="193">
        <v>192.06</v>
      </c>
      <c r="E179" s="193">
        <v>218.06</v>
      </c>
      <c r="F179" s="44">
        <f t="shared" si="26"/>
        <v>113.53743621784859</v>
      </c>
    </row>
    <row r="180" spans="1:6" ht="12.75" customHeight="1" x14ac:dyDescent="0.2">
      <c r="A180" s="62">
        <v>3232</v>
      </c>
      <c r="B180" s="64" t="s">
        <v>410</v>
      </c>
      <c r="C180" s="267" t="s">
        <v>411</v>
      </c>
      <c r="D180" s="193">
        <v>0</v>
      </c>
      <c r="E180" s="193">
        <v>1879.5</v>
      </c>
      <c r="F180" s="44" t="str">
        <f t="shared" si="26"/>
        <v>-</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3043.37</v>
      </c>
      <c r="E182" s="193">
        <v>2872.87</v>
      </c>
      <c r="F182" s="44">
        <f t="shared" si="26"/>
        <v>94.397657859543855</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v>350.19</v>
      </c>
      <c r="F184" s="44" t="str">
        <f t="shared" si="26"/>
        <v>-</v>
      </c>
    </row>
    <row r="185" spans="1:6" ht="12.75" customHeight="1" x14ac:dyDescent="0.2">
      <c r="A185" s="62">
        <v>3237</v>
      </c>
      <c r="B185" s="63" t="s">
        <v>420</v>
      </c>
      <c r="C185" s="267" t="s">
        <v>421</v>
      </c>
      <c r="D185" s="193">
        <v>8413.41</v>
      </c>
      <c r="E185" s="193">
        <v>1675</v>
      </c>
      <c r="F185" s="44">
        <f t="shared" si="26"/>
        <v>19.908693383538896</v>
      </c>
    </row>
    <row r="186" spans="1:6" ht="12.75" customHeight="1" x14ac:dyDescent="0.2">
      <c r="A186" s="62">
        <v>3238</v>
      </c>
      <c r="B186" s="63" t="s">
        <v>422</v>
      </c>
      <c r="C186" s="267" t="s">
        <v>423</v>
      </c>
      <c r="D186" s="193">
        <v>0</v>
      </c>
      <c r="E186" s="193">
        <v>142.02000000000001</v>
      </c>
      <c r="F186" s="44" t="str">
        <f t="shared" si="26"/>
        <v>-</v>
      </c>
    </row>
    <row r="187" spans="1:6" ht="12.75" customHeight="1" x14ac:dyDescent="0.2">
      <c r="A187" s="62">
        <v>3239</v>
      </c>
      <c r="B187" s="63" t="s">
        <v>424</v>
      </c>
      <c r="C187" s="267" t="s">
        <v>425</v>
      </c>
      <c r="D187" s="193">
        <v>968.31</v>
      </c>
      <c r="E187" s="193">
        <v>4002.45</v>
      </c>
      <c r="F187" s="44">
        <f t="shared" si="26"/>
        <v>413.343867149983</v>
      </c>
    </row>
    <row r="188" spans="1:6" ht="12.75" customHeight="1" x14ac:dyDescent="0.2">
      <c r="A188" s="62">
        <v>324</v>
      </c>
      <c r="B188" s="63" t="s">
        <v>426</v>
      </c>
      <c r="C188" s="267" t="s">
        <v>427</v>
      </c>
      <c r="D188" s="193">
        <v>0</v>
      </c>
      <c r="E188" s="193"/>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3023.47</v>
      </c>
      <c r="E194" s="59">
        <f t="shared" si="36"/>
        <v>1275.6400000000001</v>
      </c>
      <c r="F194" s="44">
        <f t="shared" si="26"/>
        <v>42.191257065557132</v>
      </c>
    </row>
    <row r="195" spans="1:6" ht="12.75" customHeight="1" x14ac:dyDescent="0.2">
      <c r="A195" s="62">
        <v>3291</v>
      </c>
      <c r="B195" s="182" t="s">
        <v>440</v>
      </c>
      <c r="C195" s="267" t="s">
        <v>441</v>
      </c>
      <c r="D195" s="193">
        <v>0</v>
      </c>
      <c r="E195" s="193">
        <v>1157.21</v>
      </c>
      <c r="F195" s="44" t="str">
        <f t="shared" si="26"/>
        <v>-</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118.43</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3023.47</v>
      </c>
      <c r="E201" s="193">
        <v>0</v>
      </c>
      <c r="F201" s="44">
        <f t="shared" si="26"/>
        <v>0</v>
      </c>
    </row>
    <row r="202" spans="1:6" ht="12.75" customHeight="1" x14ac:dyDescent="0.2">
      <c r="A202" s="62">
        <v>34</v>
      </c>
      <c r="B202" s="182" t="s">
        <v>454</v>
      </c>
      <c r="C202" s="267" t="s">
        <v>455</v>
      </c>
      <c r="D202" s="59">
        <f t="shared" ref="D202:E202" si="37">D203+D208+D216</f>
        <v>336.79</v>
      </c>
      <c r="E202" s="59">
        <f t="shared" si="37"/>
        <v>433.91</v>
      </c>
      <c r="F202" s="44">
        <f t="shared" si="26"/>
        <v>128.83696071736097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c r="F209" s="44" t="str">
        <f t="shared" si="26"/>
        <v>-</v>
      </c>
    </row>
    <row r="210" spans="1:6" ht="22.8" x14ac:dyDescent="0.2">
      <c r="A210" s="62">
        <v>3422</v>
      </c>
      <c r="B210" s="182" t="s">
        <v>470</v>
      </c>
      <c r="C210" s="267" t="s">
        <v>471</v>
      </c>
      <c r="D210" s="193">
        <v>0</v>
      </c>
      <c r="E210" s="193"/>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336.79</v>
      </c>
      <c r="E216" s="59">
        <f t="shared" si="40"/>
        <v>433.91</v>
      </c>
      <c r="F216" s="44">
        <f t="shared" si="26"/>
        <v>128.83696071736097</v>
      </c>
    </row>
    <row r="217" spans="1:6" ht="12.75" customHeight="1" x14ac:dyDescent="0.2">
      <c r="A217" s="62">
        <v>3431</v>
      </c>
      <c r="B217" s="181" t="s">
        <v>484</v>
      </c>
      <c r="C217" s="267" t="s">
        <v>485</v>
      </c>
      <c r="D217" s="193">
        <v>336.79</v>
      </c>
      <c r="E217" s="193">
        <v>433.91</v>
      </c>
      <c r="F217" s="44">
        <f t="shared" si="26"/>
        <v>128.83696071736097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2.8" x14ac:dyDescent="0.2">
      <c r="A229" s="62" t="s">
        <v>508</v>
      </c>
      <c r="B229" s="63" t="s">
        <v>509</v>
      </c>
      <c r="C229" s="267" t="s">
        <v>508</v>
      </c>
      <c r="D229" s="193">
        <v>0</v>
      </c>
      <c r="E229" s="193"/>
      <c r="F229" s="44" t="str">
        <f t="shared" si="26"/>
        <v>-</v>
      </c>
    </row>
    <row r="230" spans="1:6" ht="22.8"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c r="F251" s="44" t="str">
        <f t="shared" si="51"/>
        <v>-</v>
      </c>
    </row>
    <row r="252" spans="1:6" ht="22.8" x14ac:dyDescent="0.2">
      <c r="A252" s="62">
        <v>3673</v>
      </c>
      <c r="B252" s="63" t="s">
        <v>551</v>
      </c>
      <c r="C252" s="267" t="s">
        <v>552</v>
      </c>
      <c r="D252" s="193">
        <v>0</v>
      </c>
      <c r="E252" s="193"/>
      <c r="F252" s="44" t="str">
        <f t="shared" si="51"/>
        <v>-</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c r="F290" s="44" t="str">
        <f t="shared" si="66"/>
        <v>-</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108558.67</v>
      </c>
      <c r="E299" s="59">
        <f>E152-E297+E298</f>
        <v>120293.08000000002</v>
      </c>
      <c r="F299" s="44">
        <f t="shared" si="68"/>
        <v>110.80927944308824</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8727.8300000000017</v>
      </c>
      <c r="E301" s="59">
        <f>IF(E299&gt;=E6,E299-E6,0)</f>
        <v>494.39000000001397</v>
      </c>
      <c r="F301" s="44">
        <f t="shared" si="68"/>
        <v>5.6645237132255541</v>
      </c>
    </row>
    <row r="302" spans="1:6" ht="12.75" customHeight="1" x14ac:dyDescent="0.2">
      <c r="A302" s="62">
        <v>92211</v>
      </c>
      <c r="B302" s="63" t="s">
        <v>645</v>
      </c>
      <c r="C302" s="267" t="s">
        <v>646</v>
      </c>
      <c r="D302" s="193">
        <v>6718.41</v>
      </c>
      <c r="E302" s="193">
        <v>0</v>
      </c>
      <c r="F302" s="44">
        <f t="shared" si="68"/>
        <v>0</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7555.76</v>
      </c>
      <c r="E304" s="193"/>
      <c r="F304" s="44">
        <f t="shared" si="68"/>
        <v>0</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3047.39</v>
      </c>
      <c r="E420" s="193">
        <v>0</v>
      </c>
      <c r="F420" s="44">
        <f t="shared" si="72"/>
        <v>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99830.84</v>
      </c>
      <c r="E422" s="59">
        <f>E6+E308</f>
        <v>119798.69</v>
      </c>
      <c r="F422" s="44">
        <f t="shared" si="72"/>
        <v>120.00168485009242</v>
      </c>
    </row>
    <row r="423" spans="1:6" ht="12.75" customHeight="1" x14ac:dyDescent="0.2">
      <c r="A423" s="62" t="s">
        <v>630</v>
      </c>
      <c r="B423" s="63" t="s">
        <v>853</v>
      </c>
      <c r="C423" s="267" t="s">
        <v>854</v>
      </c>
      <c r="D423" s="59">
        <f t="shared" ref="D423:E423" si="103">D299+D360</f>
        <v>108558.67</v>
      </c>
      <c r="E423" s="59">
        <f t="shared" si="103"/>
        <v>120293.08000000002</v>
      </c>
      <c r="F423" s="44">
        <f t="shared" si="72"/>
        <v>110.80927944308824</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8727.8300000000017</v>
      </c>
      <c r="E425" s="59">
        <f t="shared" si="105"/>
        <v>494.39000000001397</v>
      </c>
      <c r="F425" s="44">
        <f t="shared" si="72"/>
        <v>5.6645237132255541</v>
      </c>
    </row>
    <row r="426" spans="1:6" ht="12.75" customHeight="1" x14ac:dyDescent="0.2">
      <c r="A426" s="271" t="s">
        <v>859</v>
      </c>
      <c r="B426" s="182" t="s">
        <v>860</v>
      </c>
      <c r="C426" s="272" t="s">
        <v>861</v>
      </c>
      <c r="D426" s="59">
        <f t="shared" ref="D426:E426" si="106">IF(D302-D303+D419-D420&gt;=0,D302-D303+D419-D420,0)</f>
        <v>3671.02</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2.8" x14ac:dyDescent="0.2">
      <c r="A428" s="269" t="s">
        <v>864</v>
      </c>
      <c r="B428" s="263" t="s">
        <v>865</v>
      </c>
      <c r="C428" s="270" t="s">
        <v>866</v>
      </c>
      <c r="D428" s="80">
        <f t="shared" ref="D428:E428" si="108">D304+D421</f>
        <v>7555.76</v>
      </c>
      <c r="E428" s="80">
        <f t="shared" si="108"/>
        <v>0</v>
      </c>
      <c r="F428" s="60">
        <f t="shared" si="72"/>
        <v>0</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99830.84</v>
      </c>
      <c r="E643" s="59">
        <f>E422+E430</f>
        <v>119798.69</v>
      </c>
      <c r="F643" s="44">
        <f t="shared" si="109"/>
        <v>120.00168485009242</v>
      </c>
    </row>
    <row r="644" spans="1:6" ht="12.75" customHeight="1" x14ac:dyDescent="0.2">
      <c r="A644" s="62" t="s">
        <v>630</v>
      </c>
      <c r="B644" s="63" t="s">
        <v>1286</v>
      </c>
      <c r="C644" s="267" t="s">
        <v>1287</v>
      </c>
      <c r="D644" s="59">
        <f>D423+D535</f>
        <v>108558.67</v>
      </c>
      <c r="E644" s="59">
        <f>E423+E535</f>
        <v>120293.08000000002</v>
      </c>
      <c r="F644" s="44">
        <f t="shared" si="109"/>
        <v>110.80927944308824</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8727.8300000000017</v>
      </c>
      <c r="E646" s="59">
        <f t="shared" si="164"/>
        <v>494.39000000001397</v>
      </c>
      <c r="F646" s="44">
        <f t="shared" si="109"/>
        <v>5.6645237132255541</v>
      </c>
    </row>
    <row r="647" spans="1:6" ht="22.8" x14ac:dyDescent="0.2">
      <c r="A647" s="271" t="s">
        <v>1292</v>
      </c>
      <c r="B647" s="63" t="s">
        <v>1293</v>
      </c>
      <c r="C647" s="272" t="s">
        <v>1292</v>
      </c>
      <c r="D647" s="59">
        <f>IF(D426-D427+D641-D642&gt;=0,D426-D427+D641-D642,0)</f>
        <v>3671.02</v>
      </c>
      <c r="E647" s="59">
        <f>IF(E426-E427+E641-E642&gt;=0,E426-E427+E641-E642,0)</f>
        <v>0</v>
      </c>
      <c r="F647" s="44">
        <f t="shared" si="109"/>
        <v>0</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0</v>
      </c>
      <c r="E649" s="59">
        <f t="shared" si="165"/>
        <v>0</v>
      </c>
      <c r="F649" s="44" t="str">
        <f t="shared" si="109"/>
        <v>-</v>
      </c>
    </row>
    <row r="650" spans="1:6" ht="22.8" x14ac:dyDescent="0.2">
      <c r="A650" s="62" t="s">
        <v>630</v>
      </c>
      <c r="B650" s="63" t="s">
        <v>1298</v>
      </c>
      <c r="C650" s="267" t="s">
        <v>1299</v>
      </c>
      <c r="D650" s="59">
        <f t="shared" ref="D650:E650" si="166">IF(D646+D648-D645-D647&gt;=0,D646+D648-D645-D647,0)</f>
        <v>5056.8100000000013</v>
      </c>
      <c r="E650" s="59">
        <f t="shared" si="166"/>
        <v>494.39000000001397</v>
      </c>
      <c r="F650" s="44">
        <f t="shared" si="109"/>
        <v>9.7767169421040894</v>
      </c>
    </row>
    <row r="651" spans="1:6" ht="22.8" x14ac:dyDescent="0.2">
      <c r="A651" s="269" t="s">
        <v>1300</v>
      </c>
      <c r="B651" s="183" t="s">
        <v>1301</v>
      </c>
      <c r="C651" s="270" t="s">
        <v>1300</v>
      </c>
      <c r="D651" s="195">
        <v>0</v>
      </c>
      <c r="E651" s="195"/>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8497.69</v>
      </c>
      <c r="E653" s="193">
        <v>25562.1</v>
      </c>
      <c r="F653" s="44">
        <f t="shared" ref="F653:F740" si="167">IF(D653&lt;&gt;0,IF(E653/D653&gt;=100,"&gt;&gt;100",E653/D653*100),"-")</f>
        <v>300.81233841196837</v>
      </c>
    </row>
    <row r="654" spans="1:6" ht="12.75" customHeight="1" x14ac:dyDescent="0.2">
      <c r="A654" s="62" t="s">
        <v>1305</v>
      </c>
      <c r="B654" s="63" t="s">
        <v>1306</v>
      </c>
      <c r="C654" s="267" t="s">
        <v>1305</v>
      </c>
      <c r="D654" s="193">
        <v>99841.919999999998</v>
      </c>
      <c r="E654" s="193">
        <v>120258.63</v>
      </c>
      <c r="F654" s="44">
        <f t="shared" si="167"/>
        <v>120.44903583584932</v>
      </c>
    </row>
    <row r="655" spans="1:6" ht="12.75" customHeight="1" x14ac:dyDescent="0.2">
      <c r="A655" s="62" t="s">
        <v>1307</v>
      </c>
      <c r="B655" s="63" t="s">
        <v>1308</v>
      </c>
      <c r="C655" s="267" t="s">
        <v>1307</v>
      </c>
      <c r="D655" s="193">
        <v>96121.63</v>
      </c>
      <c r="E655" s="193">
        <v>118467.86</v>
      </c>
      <c r="F655" s="44">
        <f t="shared" si="167"/>
        <v>123.24786835179553</v>
      </c>
    </row>
    <row r="656" spans="1:6" ht="22.8" x14ac:dyDescent="0.2">
      <c r="A656" s="62">
        <v>11</v>
      </c>
      <c r="B656" s="63" t="s">
        <v>1309</v>
      </c>
      <c r="C656" s="267" t="s">
        <v>1310</v>
      </c>
      <c r="D656" s="59">
        <f t="shared" ref="D656:E656" si="168">+D653+D654-D655</f>
        <v>12217.979999999996</v>
      </c>
      <c r="E656" s="59">
        <f t="shared" si="168"/>
        <v>27352.87000000001</v>
      </c>
      <c r="F656" s="44">
        <f t="shared" si="167"/>
        <v>223.87391369113402</v>
      </c>
    </row>
    <row r="657" spans="1:6" ht="22.8" x14ac:dyDescent="0.2">
      <c r="A657" s="62" t="s">
        <v>630</v>
      </c>
      <c r="B657" s="63" t="s">
        <v>1311</v>
      </c>
      <c r="C657" s="267" t="s">
        <v>1312</v>
      </c>
      <c r="D657" s="273">
        <v>0</v>
      </c>
      <c r="E657" s="273"/>
      <c r="F657" s="44" t="str">
        <f t="shared" si="167"/>
        <v>-</v>
      </c>
    </row>
    <row r="658" spans="1:6" ht="22.8" x14ac:dyDescent="0.2">
      <c r="A658" s="62" t="s">
        <v>630</v>
      </c>
      <c r="B658" s="63" t="s">
        <v>1313</v>
      </c>
      <c r="C658" s="267" t="s">
        <v>1314</v>
      </c>
      <c r="D658" s="273">
        <v>7</v>
      </c>
      <c r="E658" s="273">
        <v>8</v>
      </c>
      <c r="F658" s="44">
        <f t="shared" si="167"/>
        <v>114.28571428571428</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6</v>
      </c>
      <c r="E660" s="273">
        <v>7</v>
      </c>
      <c r="F660" s="44">
        <f t="shared" si="167"/>
        <v>116.66666666666667</v>
      </c>
    </row>
    <row r="661" spans="1:6" ht="22.8"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906.8</v>
      </c>
      <c r="E683" s="191">
        <v>10430</v>
      </c>
      <c r="F683" s="70">
        <f t="shared" si="167"/>
        <v>1150.1985002205558</v>
      </c>
    </row>
    <row r="684" spans="1:6" ht="22.8" x14ac:dyDescent="0.2">
      <c r="A684" s="69">
        <v>63613</v>
      </c>
      <c r="B684" s="181" t="s">
        <v>1366</v>
      </c>
      <c r="C684" s="301" t="s">
        <v>1367</v>
      </c>
      <c r="D684" s="191">
        <v>0</v>
      </c>
      <c r="E684" s="191">
        <v>0</v>
      </c>
      <c r="F684" s="70" t="str">
        <f t="shared" si="167"/>
        <v>-</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22.8"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37178.54</v>
      </c>
      <c r="E724" s="191">
        <v>34415.1</v>
      </c>
      <c r="F724" s="70">
        <f t="shared" si="167"/>
        <v>92.567109951063159</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5740.84</v>
      </c>
      <c r="E734" s="191">
        <v>0</v>
      </c>
      <c r="F734" s="70">
        <f t="shared" si="167"/>
        <v>0</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71.010000000000005</v>
      </c>
      <c r="E737" s="193"/>
      <c r="F737" s="44">
        <f t="shared" si="167"/>
        <v>0</v>
      </c>
    </row>
    <row r="738" spans="1:6" ht="12.75" customHeight="1" x14ac:dyDescent="0.2">
      <c r="A738" s="62" t="s">
        <v>1454</v>
      </c>
      <c r="B738" s="63" t="s">
        <v>1455</v>
      </c>
      <c r="C738" s="267" t="s">
        <v>1454</v>
      </c>
      <c r="D738" s="193">
        <v>1426</v>
      </c>
      <c r="E738" s="193"/>
      <c r="F738" s="44">
        <f t="shared" si="167"/>
        <v>0</v>
      </c>
    </row>
    <row r="739" spans="1:6" ht="12.75" customHeight="1" x14ac:dyDescent="0.2">
      <c r="A739" s="69" t="s">
        <v>1456</v>
      </c>
      <c r="B739" s="64" t="s">
        <v>1457</v>
      </c>
      <c r="C739" s="301" t="s">
        <v>1456</v>
      </c>
      <c r="D739" s="191">
        <v>1624.87</v>
      </c>
      <c r="E739" s="191"/>
      <c r="F739" s="70">
        <f t="shared" si="167"/>
        <v>0</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2.8"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0" zoomScaleNormal="100" workbookViewId="0">
      <selection activeCell="D105" sqref="D105"/>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v>17243.87</v>
      </c>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135436.39000000001</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135082.35</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v>96525.17</v>
      </c>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v>38418.33</v>
      </c>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v>138.85</v>
      </c>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13.2" x14ac:dyDescent="0.25">
      <c r="A24" s="317" t="s">
        <v>2455</v>
      </c>
      <c r="B24" s="133" t="s">
        <v>3077</v>
      </c>
      <c r="C24" s="133" t="s">
        <v>3078</v>
      </c>
      <c r="D24" s="306">
        <v>354.04</v>
      </c>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135664.77000000002</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135318.57</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v>94168.63</v>
      </c>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v>41070.78</v>
      </c>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v>79.16</v>
      </c>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v>346.2</v>
      </c>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17015.489999999991</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17015.490000000002</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v>17015.490000000002</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6</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52397</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3222</v>
      </c>
      <c r="B23" s="378"/>
      <c r="C23" s="379"/>
      <c r="D23" s="94"/>
      <c r="E23" s="50">
        <f>SUM(E24:E297)</f>
        <v>0</v>
      </c>
      <c r="F23" s="50">
        <f>SUM(F24:F297)</f>
        <v>6</v>
      </c>
      <c r="G23" s="50"/>
      <c r="H23" s="50"/>
      <c r="I23" s="50"/>
      <c r="J23" s="50"/>
      <c r="K23" s="50"/>
      <c r="L23" s="50"/>
      <c r="M23" s="50"/>
      <c r="N23" s="50"/>
      <c r="O23" s="50"/>
      <c r="P23" s="50"/>
    </row>
    <row r="24" spans="1:16" ht="20.399999999999999" x14ac:dyDescent="0.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Provjera</v>
      </c>
      <c r="C238" s="90" t="s">
        <v>3437</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5">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5">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Provjera</v>
      </c>
      <c r="C241" s="90" t="s">
        <v>3440</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5">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Provjera</v>
      </c>
      <c r="C244" s="90" t="s">
        <v>3443</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5">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3541</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2025-07-08T10:48:32Z</dcterms:modified>
</cp:coreProperties>
</file>