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Mali medo\FI.IZVJEŠTAJI 2025\fin izvještaj I-IX.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40" windowHeight="919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s="1"/>
  <c r="B290" i="9" s="1"/>
  <c r="E290" i="9"/>
  <c r="M289" i="9"/>
  <c r="L289" i="9"/>
  <c r="F289" i="9" s="1"/>
  <c r="B289" i="9" s="1"/>
  <c r="E289" i="9"/>
  <c r="M288" i="9"/>
  <c r="L288" i="9"/>
  <c r="F288" i="9" s="1"/>
  <c r="E288" i="9"/>
  <c r="M287" i="9"/>
  <c r="L287" i="9"/>
  <c r="F287" i="9"/>
  <c r="E287" i="9"/>
  <c r="B287" i="9" s="1"/>
  <c r="M286" i="9"/>
  <c r="L286" i="9"/>
  <c r="F286" i="9" s="1"/>
  <c r="B286" i="9" s="1"/>
  <c r="E286" i="9"/>
  <c r="M285" i="9"/>
  <c r="L285" i="9"/>
  <c r="F285" i="9" s="1"/>
  <c r="B285" i="9" s="1"/>
  <c r="E285" i="9"/>
  <c r="M284" i="9"/>
  <c r="L284" i="9"/>
  <c r="F284" i="9" s="1"/>
  <c r="E284" i="9"/>
  <c r="B284" i="9" s="1"/>
  <c r="M283" i="9"/>
  <c r="L283" i="9"/>
  <c r="F283" i="9"/>
  <c r="E283" i="9"/>
  <c r="B283" i="9" s="1"/>
  <c r="M282" i="9"/>
  <c r="L282" i="9"/>
  <c r="F282" i="9" s="1"/>
  <c r="B282" i="9" s="1"/>
  <c r="E282" i="9"/>
  <c r="M281" i="9"/>
  <c r="L281" i="9"/>
  <c r="F281" i="9" s="1"/>
  <c r="B281" i="9" s="1"/>
  <c r="E281" i="9"/>
  <c r="M280" i="9"/>
  <c r="L280" i="9"/>
  <c r="F280" i="9" s="1"/>
  <c r="E280" i="9"/>
  <c r="M279" i="9"/>
  <c r="L279" i="9"/>
  <c r="F279" i="9"/>
  <c r="E279" i="9"/>
  <c r="B279" i="9" s="1"/>
  <c r="M278" i="9"/>
  <c r="L278" i="9"/>
  <c r="F278" i="9" s="1"/>
  <c r="B278" i="9" s="1"/>
  <c r="E278" i="9"/>
  <c r="M277" i="9"/>
  <c r="L277" i="9"/>
  <c r="F277" i="9" s="1"/>
  <c r="B277" i="9" s="1"/>
  <c r="E277" i="9"/>
  <c r="M276" i="9"/>
  <c r="L276" i="9"/>
  <c r="F276" i="9" s="1"/>
  <c r="E276" i="9"/>
  <c r="B276" i="9" s="1"/>
  <c r="M275" i="9"/>
  <c r="L275" i="9"/>
  <c r="F275" i="9"/>
  <c r="E275" i="9"/>
  <c r="B275" i="9" s="1"/>
  <c r="M274" i="9"/>
  <c r="L274" i="9"/>
  <c r="F274" i="9" s="1"/>
  <c r="E274" i="9"/>
  <c r="M273" i="9"/>
  <c r="L273" i="9"/>
  <c r="F273" i="9" s="1"/>
  <c r="B273" i="9" s="1"/>
  <c r="E273" i="9"/>
  <c r="M272" i="9"/>
  <c r="L272" i="9"/>
  <c r="F272" i="9" s="1"/>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F265" i="9" s="1"/>
  <c r="B265" i="9" s="1"/>
  <c r="E265" i="9"/>
  <c r="M264" i="9"/>
  <c r="L264" i="9"/>
  <c r="F264" i="9" s="1"/>
  <c r="E264" i="9"/>
  <c r="M263" i="9"/>
  <c r="L263" i="9"/>
  <c r="F263" i="9"/>
  <c r="E263" i="9"/>
  <c r="B263" i="9" s="1"/>
  <c r="M262" i="9"/>
  <c r="L262" i="9"/>
  <c r="F262" i="9" s="1"/>
  <c r="B262" i="9" s="1"/>
  <c r="E262" i="9"/>
  <c r="M261" i="9"/>
  <c r="L261" i="9"/>
  <c r="F261" i="9" s="1"/>
  <c r="B261" i="9" s="1"/>
  <c r="E261" i="9"/>
  <c r="M260" i="9"/>
  <c r="F260" i="9" s="1"/>
  <c r="L260" i="9"/>
  <c r="E260" i="9"/>
  <c r="M259" i="9"/>
  <c r="L259" i="9"/>
  <c r="F259" i="9"/>
  <c r="E259" i="9"/>
  <c r="B259" i="9" s="1"/>
  <c r="M258" i="9"/>
  <c r="L258" i="9"/>
  <c r="F258" i="9" s="1"/>
  <c r="E258" i="9"/>
  <c r="M257" i="9"/>
  <c r="L257" i="9"/>
  <c r="F257" i="9" s="1"/>
  <c r="B257" i="9" s="1"/>
  <c r="E257" i="9"/>
  <c r="M256" i="9"/>
  <c r="L256" i="9"/>
  <c r="F256" i="9" s="1"/>
  <c r="E256" i="9"/>
  <c r="M255" i="9"/>
  <c r="L255" i="9"/>
  <c r="F255" i="9"/>
  <c r="E255" i="9"/>
  <c r="B255" i="9" s="1"/>
  <c r="M254" i="9"/>
  <c r="L254" i="9"/>
  <c r="F254" i="9" s="1"/>
  <c r="B254" i="9" s="1"/>
  <c r="E254" i="9"/>
  <c r="M253" i="9"/>
  <c r="L253" i="9"/>
  <c r="F253" i="9" s="1"/>
  <c r="B253" i="9" s="1"/>
  <c r="E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L245" i="9"/>
  <c r="F245" i="9" s="1"/>
  <c r="B245" i="9" s="1"/>
  <c r="E245" i="9"/>
  <c r="M244" i="9"/>
  <c r="L244" i="9"/>
  <c r="E244" i="9"/>
  <c r="M243" i="9"/>
  <c r="L243" i="9"/>
  <c r="F243" i="9"/>
  <c r="E243" i="9"/>
  <c r="B243" i="9" s="1"/>
  <c r="M242" i="9"/>
  <c r="L242" i="9"/>
  <c r="E242" i="9"/>
  <c r="M241" i="9"/>
  <c r="L241" i="9"/>
  <c r="E241" i="9"/>
  <c r="M240" i="9"/>
  <c r="L240" i="9"/>
  <c r="E240" i="9"/>
  <c r="M239" i="9"/>
  <c r="F239" i="9" s="1"/>
  <c r="B239" i="9" s="1"/>
  <c r="L239" i="9"/>
  <c r="E239" i="9"/>
  <c r="M238" i="9"/>
  <c r="L238" i="9"/>
  <c r="E238" i="9"/>
  <c r="M237" i="9"/>
  <c r="L237" i="9"/>
  <c r="E237" i="9"/>
  <c r="M236" i="9"/>
  <c r="L236" i="9"/>
  <c r="E236" i="9"/>
  <c r="M235" i="9"/>
  <c r="L235" i="9"/>
  <c r="F235" i="9"/>
  <c r="E235" i="9"/>
  <c r="B235" i="9" s="1"/>
  <c r="M234" i="9"/>
  <c r="L234" i="9"/>
  <c r="F234" i="9" s="1"/>
  <c r="B234" i="9" s="1"/>
  <c r="E234" i="9"/>
  <c r="M233" i="9"/>
  <c r="L233" i="9"/>
  <c r="F233" i="9" s="1"/>
  <c r="B233" i="9" s="1"/>
  <c r="E233" i="9"/>
  <c r="M232" i="9"/>
  <c r="F232" i="9" s="1"/>
  <c r="L232" i="9"/>
  <c r="E232" i="9"/>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E163" i="9" s="1"/>
  <c r="G163" i="9"/>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E103" i="9" s="1"/>
  <c r="G103" i="9"/>
  <c r="F103" i="9"/>
  <c r="H102" i="9"/>
  <c r="G102" i="9"/>
  <c r="E102" i="9" s="1"/>
  <c r="B102" i="9" s="1"/>
  <c r="F102" i="9"/>
  <c r="H101" i="9"/>
  <c r="E101" i="9" s="1"/>
  <c r="B101" i="9" s="1"/>
  <c r="G101" i="9"/>
  <c r="F101" i="9"/>
  <c r="H100" i="9"/>
  <c r="G100" i="9"/>
  <c r="F100" i="9"/>
  <c r="E100" i="9"/>
  <c r="B100" i="9" s="1"/>
  <c r="H99" i="9"/>
  <c r="E99" i="9" s="1"/>
  <c r="B99" i="9" s="1"/>
  <c r="G99" i="9"/>
  <c r="F99" i="9"/>
  <c r="H98" i="9"/>
  <c r="G98" i="9"/>
  <c r="E98" i="9" s="1"/>
  <c r="B98" i="9" s="1"/>
  <c r="F98" i="9"/>
  <c r="H97" i="9"/>
  <c r="E97" i="9" s="1"/>
  <c r="B97" i="9" s="1"/>
  <c r="G97" i="9"/>
  <c r="F97" i="9"/>
  <c r="H96" i="9"/>
  <c r="G96" i="9"/>
  <c r="F96" i="9"/>
  <c r="E96" i="9"/>
  <c r="B96" i="9" s="1"/>
  <c r="H95" i="9"/>
  <c r="E95" i="9" s="1"/>
  <c r="G95" i="9"/>
  <c r="F95" i="9"/>
  <c r="H94" i="9"/>
  <c r="G94" i="9"/>
  <c r="E94" i="9" s="1"/>
  <c r="B94" i="9" s="1"/>
  <c r="F94" i="9"/>
  <c r="H93" i="9"/>
  <c r="G93" i="9"/>
  <c r="F93" i="9"/>
  <c r="H92" i="9"/>
  <c r="G92" i="9"/>
  <c r="F92" i="9"/>
  <c r="E92" i="9"/>
  <c r="B92" i="9" s="1"/>
  <c r="H91" i="9"/>
  <c r="E91" i="9" s="1"/>
  <c r="B91" i="9" s="1"/>
  <c r="G91" i="9"/>
  <c r="F91" i="9"/>
  <c r="H90" i="9"/>
  <c r="G90" i="9"/>
  <c r="E90" i="9" s="1"/>
  <c r="B90" i="9" s="1"/>
  <c r="F90" i="9"/>
  <c r="H89" i="9"/>
  <c r="G89" i="9"/>
  <c r="F89" i="9"/>
  <c r="H88" i="9"/>
  <c r="G88" i="9"/>
  <c r="F88" i="9"/>
  <c r="E88" i="9"/>
  <c r="B88" i="9" s="1"/>
  <c r="H87" i="9"/>
  <c r="E87" i="9" s="1"/>
  <c r="G87" i="9"/>
  <c r="F87" i="9"/>
  <c r="H86" i="9"/>
  <c r="G86" i="9"/>
  <c r="E86" i="9" s="1"/>
  <c r="B86" i="9" s="1"/>
  <c r="F86" i="9"/>
  <c r="H85" i="9"/>
  <c r="G85" i="9"/>
  <c r="F85" i="9"/>
  <c r="H84" i="9"/>
  <c r="G84" i="9"/>
  <c r="F84" i="9"/>
  <c r="E84" i="9"/>
  <c r="B84" i="9" s="1"/>
  <c r="H83" i="9"/>
  <c r="G83" i="9"/>
  <c r="F83" i="9"/>
  <c r="E83" i="9"/>
  <c r="H82" i="9"/>
  <c r="G82" i="9"/>
  <c r="F82" i="9"/>
  <c r="E82" i="9"/>
  <c r="B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E56" i="9" s="1"/>
  <c r="B56" i="9" s="1"/>
  <c r="F56" i="9"/>
  <c r="H55" i="9"/>
  <c r="G55" i="9"/>
  <c r="F55" i="9"/>
  <c r="H54" i="9"/>
  <c r="E54" i="9" s="1"/>
  <c r="B54" i="9" s="1"/>
  <c r="G54" i="9"/>
  <c r="F54" i="9"/>
  <c r="H53" i="9"/>
  <c r="E53" i="9" s="1"/>
  <c r="B53" i="9" s="1"/>
  <c r="G53" i="9"/>
  <c r="F53" i="9"/>
  <c r="H52" i="9"/>
  <c r="G52" i="9"/>
  <c r="E52" i="9" s="1"/>
  <c r="B52" i="9" s="1"/>
  <c r="F52" i="9"/>
  <c r="H51" i="9"/>
  <c r="G51" i="9"/>
  <c r="F51" i="9"/>
  <c r="H50" i="9"/>
  <c r="G50" i="9"/>
  <c r="F50" i="9"/>
  <c r="E50" i="9"/>
  <c r="B50" i="9" s="1"/>
  <c r="H49" i="9"/>
  <c r="E49" i="9" s="1"/>
  <c r="B49" i="9" s="1"/>
  <c r="G49" i="9"/>
  <c r="F49" i="9"/>
  <c r="H48" i="9"/>
  <c r="G48" i="9"/>
  <c r="F48" i="9"/>
  <c r="H47" i="9"/>
  <c r="G47" i="9"/>
  <c r="E47" i="9" s="1"/>
  <c r="B47" i="9" s="1"/>
  <c r="F47" i="9"/>
  <c r="H46" i="9"/>
  <c r="E46" i="9" s="1"/>
  <c r="B46" i="9" s="1"/>
  <c r="G46" i="9"/>
  <c r="F46" i="9"/>
  <c r="H45" i="9"/>
  <c r="E45" i="9" s="1"/>
  <c r="B45" i="9" s="1"/>
  <c r="G45" i="9"/>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B39" i="9" s="1"/>
  <c r="F39" i="9"/>
  <c r="H38" i="9"/>
  <c r="G38" i="9"/>
  <c r="F38" i="9"/>
  <c r="E38" i="9"/>
  <c r="B38" i="9" s="1"/>
  <c r="H37" i="9"/>
  <c r="G37" i="9"/>
  <c r="F37" i="9"/>
  <c r="H36" i="9"/>
  <c r="G36" i="9"/>
  <c r="F36" i="9"/>
  <c r="H35" i="9"/>
  <c r="G35" i="9"/>
  <c r="E35" i="9" s="1"/>
  <c r="B35" i="9" s="1"/>
  <c r="F35" i="9"/>
  <c r="H34" i="9"/>
  <c r="E34" i="9" s="1"/>
  <c r="B34" i="9" s="1"/>
  <c r="G34" i="9"/>
  <c r="F34" i="9"/>
  <c r="H33" i="9"/>
  <c r="E33" i="9" s="1"/>
  <c r="B33" i="9" s="1"/>
  <c r="G33" i="9"/>
  <c r="F33" i="9"/>
  <c r="H32" i="9"/>
  <c r="G32" i="9"/>
  <c r="E32" i="9" s="1"/>
  <c r="B32" i="9" s="1"/>
  <c r="F32" i="9"/>
  <c r="H31" i="9"/>
  <c r="G31" i="9"/>
  <c r="F31" i="9"/>
  <c r="H30" i="9"/>
  <c r="G30" i="9"/>
  <c r="F30" i="9"/>
  <c r="E30" i="9"/>
  <c r="B30" i="9" s="1"/>
  <c r="H29" i="9"/>
  <c r="E29" i="9" s="1"/>
  <c r="B29" i="9" s="1"/>
  <c r="G29" i="9"/>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1" i="8" s="1"/>
  <c r="D45" i="8" s="1"/>
  <c r="I39" i="3" s="1"/>
  <c r="D52" i="8"/>
  <c r="D46" i="8"/>
  <c r="D37" i="8"/>
  <c r="D27" i="8"/>
  <c r="D25" i="8" s="1"/>
  <c r="D18" i="8"/>
  <c r="D8" i="8"/>
  <c r="D6" i="8"/>
  <c r="E44" i="7"/>
  <c r="D44" i="7"/>
  <c r="E39" i="7"/>
  <c r="D39" i="7"/>
  <c r="D38" i="7" s="1"/>
  <c r="E38" i="7"/>
  <c r="E30" i="7"/>
  <c r="D30" i="7"/>
  <c r="E23" i="7"/>
  <c r="D23" i="7"/>
  <c r="E22" i="7"/>
  <c r="I33" i="3" s="1"/>
  <c r="D22" i="7"/>
  <c r="E14" i="7"/>
  <c r="D14" i="7"/>
  <c r="E7" i="7"/>
  <c r="E6" i="7" s="1"/>
  <c r="E5" i="7" s="1"/>
  <c r="I32" i="3"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E255" i="5" s="1"/>
  <c r="E251" i="5" s="1"/>
  <c r="I24" i="3" s="1"/>
  <c r="D260" i="5"/>
  <c r="F260"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012" i="1"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E522" i="4" s="1"/>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6" i="4"/>
  <c r="F435" i="4"/>
  <c r="F434" i="4"/>
  <c r="F433" i="4"/>
  <c r="F432" i="4"/>
  <c r="E432" i="4"/>
  <c r="D432" i="4"/>
  <c r="E431" i="4"/>
  <c r="E428" i="4"/>
  <c r="F428" i="4" s="1"/>
  <c r="D428" i="4"/>
  <c r="F427" i="4"/>
  <c r="E427" i="4"/>
  <c r="D427" i="4"/>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3" i="4" s="1"/>
  <c r="F372" i="4"/>
  <c r="F371" i="4"/>
  <c r="F370" i="4"/>
  <c r="F369" i="4"/>
  <c r="F368" i="4"/>
  <c r="F367" i="4"/>
  <c r="E366" i="4"/>
  <c r="E361" i="4"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E309" i="4"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D141" i="4"/>
  <c r="D140" i="4" s="1"/>
  <c r="F140" i="4"/>
  <c r="E140" i="4"/>
  <c r="F139" i="4"/>
  <c r="F138" i="4"/>
  <c r="F137" i="4"/>
  <c r="F136" i="4"/>
  <c r="F135" i="4"/>
  <c r="E135" i="4"/>
  <c r="D135" i="4"/>
  <c r="E134"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40" i="3"/>
  <c r="G40" i="3"/>
  <c r="B40" i="3"/>
  <c r="G39" i="3"/>
  <c r="B39" i="3"/>
  <c r="G38" i="3"/>
  <c r="B38" i="3"/>
  <c r="H37" i="3"/>
  <c r="G37" i="3"/>
  <c r="B37" i="3"/>
  <c r="I35" i="3"/>
  <c r="H35" i="3"/>
  <c r="G35" i="3"/>
  <c r="B35" i="3"/>
  <c r="I34" i="3"/>
  <c r="H34" i="3"/>
  <c r="G34" i="3"/>
  <c r="B34" i="3"/>
  <c r="H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5" i="1"/>
  <c r="C1685" i="1"/>
  <c r="H1685" i="1" s="1"/>
  <c r="C1684" i="1"/>
  <c r="H1683" i="1"/>
  <c r="G1683" i="1"/>
  <c r="C1683" i="1"/>
  <c r="H1682" i="1"/>
  <c r="G1682" i="1"/>
  <c r="C1682" i="1"/>
  <c r="C1681" i="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C1656" i="1"/>
  <c r="H1655" i="1"/>
  <c r="G1655" i="1"/>
  <c r="C1655" i="1"/>
  <c r="H1654" i="1"/>
  <c r="C1654" i="1"/>
  <c r="G1654" i="1" s="1"/>
  <c r="C1653" i="1"/>
  <c r="C1652" i="1"/>
  <c r="H1651" i="1"/>
  <c r="G1651" i="1"/>
  <c r="C1651" i="1"/>
  <c r="C1650" i="1"/>
  <c r="G1650" i="1" s="1"/>
  <c r="C1649" i="1"/>
  <c r="C1648" i="1"/>
  <c r="H1647" i="1"/>
  <c r="G1647" i="1"/>
  <c r="C1647" i="1"/>
  <c r="H1646" i="1"/>
  <c r="C1646" i="1"/>
  <c r="G1646" i="1" s="1"/>
  <c r="C1645" i="1"/>
  <c r="C1644" i="1"/>
  <c r="H1643" i="1"/>
  <c r="G1643" i="1"/>
  <c r="C1643" i="1"/>
  <c r="C1642" i="1"/>
  <c r="C1641" i="1"/>
  <c r="C1640" i="1"/>
  <c r="H1639" i="1"/>
  <c r="G1639" i="1"/>
  <c r="C1639" i="1"/>
  <c r="H1638" i="1"/>
  <c r="C1638" i="1"/>
  <c r="G1638" i="1" s="1"/>
  <c r="C1637" i="1"/>
  <c r="C1636" i="1"/>
  <c r="H1635" i="1"/>
  <c r="G1635" i="1"/>
  <c r="C1635" i="1"/>
  <c r="C1634" i="1"/>
  <c r="G1634" i="1" s="1"/>
  <c r="C1633" i="1"/>
  <c r="C1632" i="1"/>
  <c r="H1631" i="1"/>
  <c r="G1631" i="1"/>
  <c r="C1631" i="1"/>
  <c r="H1630" i="1"/>
  <c r="C1630" i="1"/>
  <c r="G1630" i="1" s="1"/>
  <c r="G1629" i="1"/>
  <c r="C1629" i="1"/>
  <c r="H1629" i="1" s="1"/>
  <c r="H1628" i="1"/>
  <c r="C1628" i="1"/>
  <c r="G1628" i="1" s="1"/>
  <c r="H1627" i="1"/>
  <c r="G1627" i="1"/>
  <c r="C1627" i="1"/>
  <c r="C1626" i="1"/>
  <c r="G1626" i="1" s="1"/>
  <c r="G1625" i="1"/>
  <c r="C1625" i="1"/>
  <c r="H1625" i="1" s="1"/>
  <c r="C1624" i="1"/>
  <c r="G1624" i="1" s="1"/>
  <c r="H1623" i="1"/>
  <c r="G1623" i="1"/>
  <c r="C1623" i="1"/>
  <c r="H1622" i="1"/>
  <c r="C1622" i="1"/>
  <c r="G1622" i="1" s="1"/>
  <c r="C1620" i="1"/>
  <c r="G1620" i="1" s="1"/>
  <c r="H1619" i="1"/>
  <c r="G1619" i="1"/>
  <c r="C1619" i="1"/>
  <c r="H1618" i="1"/>
  <c r="C1618" i="1"/>
  <c r="G1618" i="1" s="1"/>
  <c r="G1617" i="1"/>
  <c r="C1617" i="1"/>
  <c r="H1617" i="1" s="1"/>
  <c r="H1616" i="1"/>
  <c r="C1616" i="1"/>
  <c r="G1616" i="1" s="1"/>
  <c r="H1615" i="1"/>
  <c r="G1615" i="1"/>
  <c r="C1615" i="1"/>
  <c r="C1614" i="1"/>
  <c r="G1613" i="1"/>
  <c r="C1613" i="1"/>
  <c r="H1613" i="1" s="1"/>
  <c r="C1612" i="1"/>
  <c r="H1611" i="1"/>
  <c r="G1611" i="1"/>
  <c r="C1611" i="1"/>
  <c r="H1610" i="1"/>
  <c r="C1610" i="1"/>
  <c r="G1610" i="1" s="1"/>
  <c r="G1609" i="1"/>
  <c r="C1609" i="1"/>
  <c r="H1609" i="1" s="1"/>
  <c r="H1608" i="1"/>
  <c r="C1608" i="1"/>
  <c r="G1608" i="1" s="1"/>
  <c r="H1607" i="1"/>
  <c r="G1607" i="1"/>
  <c r="C1607" i="1"/>
  <c r="C1606" i="1"/>
  <c r="G1606" i="1" s="1"/>
  <c r="G1605" i="1"/>
  <c r="C1605" i="1"/>
  <c r="H1605" i="1" s="1"/>
  <c r="C1604" i="1"/>
  <c r="G1604" i="1" s="1"/>
  <c r="H1603" i="1"/>
  <c r="G1603" i="1"/>
  <c r="C1603" i="1"/>
  <c r="H1602" i="1"/>
  <c r="C1602" i="1"/>
  <c r="G1602" i="1" s="1"/>
  <c r="G1601" i="1"/>
  <c r="C1601" i="1"/>
  <c r="H1601" i="1" s="1"/>
  <c r="H1600" i="1"/>
  <c r="C1600" i="1"/>
  <c r="G1600" i="1" s="1"/>
  <c r="H1599" i="1"/>
  <c r="G1599" i="1"/>
  <c r="C1599" i="1"/>
  <c r="C1598" i="1"/>
  <c r="G1597" i="1"/>
  <c r="C1597" i="1"/>
  <c r="H1597" i="1" s="1"/>
  <c r="C1596" i="1"/>
  <c r="H1595" i="1"/>
  <c r="G1595" i="1"/>
  <c r="C1595" i="1"/>
  <c r="H1594" i="1"/>
  <c r="C1594" i="1"/>
  <c r="G1594" i="1" s="1"/>
  <c r="G1593" i="1"/>
  <c r="C1593" i="1"/>
  <c r="H1593" i="1" s="1"/>
  <c r="H1592" i="1"/>
  <c r="C1592" i="1"/>
  <c r="G1592" i="1" s="1"/>
  <c r="H1591" i="1"/>
  <c r="G1591" i="1"/>
  <c r="C1591" i="1"/>
  <c r="C1590" i="1"/>
  <c r="G1590" i="1" s="1"/>
  <c r="G1589" i="1"/>
  <c r="C1589" i="1"/>
  <c r="H1589" i="1" s="1"/>
  <c r="C1588" i="1"/>
  <c r="G1588" i="1" s="1"/>
  <c r="H1587" i="1"/>
  <c r="G1587" i="1"/>
  <c r="C1587" i="1"/>
  <c r="H1586" i="1"/>
  <c r="C1586" i="1"/>
  <c r="G1586" i="1" s="1"/>
  <c r="G1585" i="1"/>
  <c r="C1585" i="1"/>
  <c r="H1585" i="1" s="1"/>
  <c r="H1584" i="1"/>
  <c r="C1584" i="1"/>
  <c r="G1584" i="1" s="1"/>
  <c r="H1583" i="1"/>
  <c r="G1583" i="1"/>
  <c r="C1583" i="1"/>
  <c r="C1582" i="1"/>
  <c r="D1581" i="1"/>
  <c r="C1581" i="1"/>
  <c r="D1580" i="1"/>
  <c r="C1580" i="1"/>
  <c r="D1579" i="1"/>
  <c r="C1579" i="1"/>
  <c r="D1578" i="1"/>
  <c r="C1578" i="1"/>
  <c r="G1577" i="1"/>
  <c r="D1577" i="1"/>
  <c r="C1577" i="1"/>
  <c r="H1577" i="1" s="1"/>
  <c r="G1576" i="1"/>
  <c r="D1576" i="1"/>
  <c r="C1576" i="1"/>
  <c r="G1575" i="1"/>
  <c r="D1575" i="1"/>
  <c r="C1575" i="1"/>
  <c r="G1574" i="1"/>
  <c r="D1574" i="1"/>
  <c r="C1574" i="1"/>
  <c r="G1573" i="1"/>
  <c r="D1573" i="1"/>
  <c r="C1573" i="1"/>
  <c r="G1572" i="1"/>
  <c r="D1572" i="1"/>
  <c r="C1572" i="1"/>
  <c r="H1572" i="1" s="1"/>
  <c r="D1571" i="1"/>
  <c r="C1571" i="1"/>
  <c r="H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D1562" i="1"/>
  <c r="C1562" i="1"/>
  <c r="D1561" i="1"/>
  <c r="C1561" i="1"/>
  <c r="D1560" i="1"/>
  <c r="C1560" i="1"/>
  <c r="D1559" i="1"/>
  <c r="C1559" i="1"/>
  <c r="D1558" i="1"/>
  <c r="C1558" i="1"/>
  <c r="D1557" i="1"/>
  <c r="C1557" i="1"/>
  <c r="G1556" i="1"/>
  <c r="D1556" i="1"/>
  <c r="C1556" i="1"/>
  <c r="H1556" i="1" s="1"/>
  <c r="G1555" i="1"/>
  <c r="D1555" i="1"/>
  <c r="C1555" i="1"/>
  <c r="H1555" i="1" s="1"/>
  <c r="G1554" i="1"/>
  <c r="D1554" i="1"/>
  <c r="C1554" i="1"/>
  <c r="G1553" i="1"/>
  <c r="D1553" i="1"/>
  <c r="C1553" i="1"/>
  <c r="G1552" i="1"/>
  <c r="D1552" i="1"/>
  <c r="C1552" i="1"/>
  <c r="G1551" i="1"/>
  <c r="D1551" i="1"/>
  <c r="C1551" i="1"/>
  <c r="G1550" i="1"/>
  <c r="D1550" i="1"/>
  <c r="C1550" i="1"/>
  <c r="G1549" i="1"/>
  <c r="D1549" i="1"/>
  <c r="C1549" i="1"/>
  <c r="G1548" i="1"/>
  <c r="D1548" i="1"/>
  <c r="C1548" i="1"/>
  <c r="D1547" i="1"/>
  <c r="C1547" i="1"/>
  <c r="D1546" i="1"/>
  <c r="C1546" i="1"/>
  <c r="D1545" i="1"/>
  <c r="C1545" i="1"/>
  <c r="D1544" i="1"/>
  <c r="C1544" i="1"/>
  <c r="D1543" i="1"/>
  <c r="C1543" i="1"/>
  <c r="D1542" i="1"/>
  <c r="C1542" i="1"/>
  <c r="D1541" i="1"/>
  <c r="C1541" i="1"/>
  <c r="H1540" i="1"/>
  <c r="D1540" i="1"/>
  <c r="G1540" i="1" s="1"/>
  <c r="C1540" i="1"/>
  <c r="D1539" i="1"/>
  <c r="G1539" i="1" s="1"/>
  <c r="C1539" i="1"/>
  <c r="H1538" i="1"/>
  <c r="D1538" i="1"/>
  <c r="G1538" i="1" s="1"/>
  <c r="C1538" i="1"/>
  <c r="D1536" i="1"/>
  <c r="G1536" i="1" s="1"/>
  <c r="C1536" i="1"/>
  <c r="H1535" i="1"/>
  <c r="D1535" i="1"/>
  <c r="G1535" i="1" s="1"/>
  <c r="C1535" i="1"/>
  <c r="D1534" i="1"/>
  <c r="C1534" i="1"/>
  <c r="H1533" i="1"/>
  <c r="D1533" i="1"/>
  <c r="G1533" i="1" s="1"/>
  <c r="C1533" i="1"/>
  <c r="D1532" i="1"/>
  <c r="G1532" i="1" s="1"/>
  <c r="C1532" i="1"/>
  <c r="H1531" i="1"/>
  <c r="D1531" i="1"/>
  <c r="G1531" i="1" s="1"/>
  <c r="C1531" i="1"/>
  <c r="D1530" i="1"/>
  <c r="C1530" i="1"/>
  <c r="H1529" i="1"/>
  <c r="D1529" i="1"/>
  <c r="G1529" i="1" s="1"/>
  <c r="C1529" i="1"/>
  <c r="D1528" i="1"/>
  <c r="G1528" i="1" s="1"/>
  <c r="C1528" i="1"/>
  <c r="H1527" i="1"/>
  <c r="D1527" i="1"/>
  <c r="G1527" i="1" s="1"/>
  <c r="C1527" i="1"/>
  <c r="D1526" i="1"/>
  <c r="C1526" i="1"/>
  <c r="D1525" i="1"/>
  <c r="H1524" i="1"/>
  <c r="D1524" i="1"/>
  <c r="G1524" i="1" s="1"/>
  <c r="C1524" i="1"/>
  <c r="D1523" i="1"/>
  <c r="C1523" i="1"/>
  <c r="H1522" i="1"/>
  <c r="D1522" i="1"/>
  <c r="G1522" i="1" s="1"/>
  <c r="C1522" i="1"/>
  <c r="D1521" i="1"/>
  <c r="G1521" i="1" s="1"/>
  <c r="C1521" i="1"/>
  <c r="H1520" i="1"/>
  <c r="D1520" i="1"/>
  <c r="G1520" i="1" s="1"/>
  <c r="C1520" i="1"/>
  <c r="D1519" i="1"/>
  <c r="C1519" i="1"/>
  <c r="D1518" i="1"/>
  <c r="H1517" i="1"/>
  <c r="D1517" i="1"/>
  <c r="G1517" i="1" s="1"/>
  <c r="C1517" i="1"/>
  <c r="D1516" i="1"/>
  <c r="C1516" i="1"/>
  <c r="H1515" i="1"/>
  <c r="D1515" i="1"/>
  <c r="G1515" i="1" s="1"/>
  <c r="C1515" i="1"/>
  <c r="D1514" i="1"/>
  <c r="G1514" i="1" s="1"/>
  <c r="C1514" i="1"/>
  <c r="H1513" i="1"/>
  <c r="D1513" i="1"/>
  <c r="G1513" i="1" s="1"/>
  <c r="C1513" i="1"/>
  <c r="D1512" i="1"/>
  <c r="C1512" i="1"/>
  <c r="H1511" i="1"/>
  <c r="D1511" i="1"/>
  <c r="G1511" i="1" s="1"/>
  <c r="C1511" i="1"/>
  <c r="D1510" i="1"/>
  <c r="D1509" i="1"/>
  <c r="C1509" i="1"/>
  <c r="H1508" i="1"/>
  <c r="D1508" i="1"/>
  <c r="G1508" i="1" s="1"/>
  <c r="C1508" i="1"/>
  <c r="D1507" i="1"/>
  <c r="G1507" i="1" s="1"/>
  <c r="C1507" i="1"/>
  <c r="H1506" i="1"/>
  <c r="D1506" i="1"/>
  <c r="G1506" i="1" s="1"/>
  <c r="C1506" i="1"/>
  <c r="D1505" i="1"/>
  <c r="C1505" i="1"/>
  <c r="H1504" i="1"/>
  <c r="D1504" i="1"/>
  <c r="G1504" i="1" s="1"/>
  <c r="C1504" i="1"/>
  <c r="D1503" i="1"/>
  <c r="G1503" i="1" s="1"/>
  <c r="C1503" i="1"/>
  <c r="H1502" i="1"/>
  <c r="D1502" i="1"/>
  <c r="G1502" i="1" s="1"/>
  <c r="C1502" i="1"/>
  <c r="D1501" i="1"/>
  <c r="C1501" i="1"/>
  <c r="H1500" i="1"/>
  <c r="D1500" i="1"/>
  <c r="G1500" i="1" s="1"/>
  <c r="C1500" i="1"/>
  <c r="D1499" i="1"/>
  <c r="G1499" i="1" s="1"/>
  <c r="C1499" i="1"/>
  <c r="H1498" i="1"/>
  <c r="D1498" i="1"/>
  <c r="G1498" i="1" s="1"/>
  <c r="C1498" i="1"/>
  <c r="D1497" i="1"/>
  <c r="C1497" i="1"/>
  <c r="H1496" i="1"/>
  <c r="D1496" i="1"/>
  <c r="G1496" i="1" s="1"/>
  <c r="C1496" i="1"/>
  <c r="D1495" i="1"/>
  <c r="G1495" i="1" s="1"/>
  <c r="C1495" i="1"/>
  <c r="H1494" i="1"/>
  <c r="D1494" i="1"/>
  <c r="G1494" i="1" s="1"/>
  <c r="C1494" i="1"/>
  <c r="D1493" i="1"/>
  <c r="C1493" i="1"/>
  <c r="H1492" i="1"/>
  <c r="D1492" i="1"/>
  <c r="G1492" i="1" s="1"/>
  <c r="C1492" i="1"/>
  <c r="D1491" i="1"/>
  <c r="G1491" i="1" s="1"/>
  <c r="C1491" i="1"/>
  <c r="H1490" i="1"/>
  <c r="D1490" i="1"/>
  <c r="G1490" i="1" s="1"/>
  <c r="C1490" i="1"/>
  <c r="D1489" i="1"/>
  <c r="C1489" i="1"/>
  <c r="H1488" i="1"/>
  <c r="D1488" i="1"/>
  <c r="G1488" i="1" s="1"/>
  <c r="C1488" i="1"/>
  <c r="D1487" i="1"/>
  <c r="G1487" i="1" s="1"/>
  <c r="C1487" i="1"/>
  <c r="H1486" i="1"/>
  <c r="D1486" i="1"/>
  <c r="G1486" i="1" s="1"/>
  <c r="C1486" i="1"/>
  <c r="D1485" i="1"/>
  <c r="D1484" i="1"/>
  <c r="G1484" i="1" s="1"/>
  <c r="C1484" i="1"/>
  <c r="H1483" i="1"/>
  <c r="D1483" i="1"/>
  <c r="G1483" i="1" s="1"/>
  <c r="C1483" i="1"/>
  <c r="D1482" i="1"/>
  <c r="C1482" i="1"/>
  <c r="H1481" i="1"/>
  <c r="D1481" i="1"/>
  <c r="G1481" i="1" s="1"/>
  <c r="C1481" i="1"/>
  <c r="D1480" i="1"/>
  <c r="G1480" i="1" s="1"/>
  <c r="C1480" i="1"/>
  <c r="H1479" i="1"/>
  <c r="D1479" i="1"/>
  <c r="G1479" i="1" s="1"/>
  <c r="C1479" i="1"/>
  <c r="D1478" i="1"/>
  <c r="C1478" i="1"/>
  <c r="H1477" i="1"/>
  <c r="D1477" i="1"/>
  <c r="G1477" i="1" s="1"/>
  <c r="C1477" i="1"/>
  <c r="D1476" i="1"/>
  <c r="G1476" i="1" s="1"/>
  <c r="C1476" i="1"/>
  <c r="H1475" i="1"/>
  <c r="D1475" i="1"/>
  <c r="G1475" i="1" s="1"/>
  <c r="C1475" i="1"/>
  <c r="D1474" i="1"/>
  <c r="C1474" i="1"/>
  <c r="H1473" i="1"/>
  <c r="D1473" i="1"/>
  <c r="G1473" i="1" s="1"/>
  <c r="C1473" i="1"/>
  <c r="D1472" i="1"/>
  <c r="G1472" i="1" s="1"/>
  <c r="C1472" i="1"/>
  <c r="H1471" i="1"/>
  <c r="D1471" i="1"/>
  <c r="G1471" i="1" s="1"/>
  <c r="C1471" i="1"/>
  <c r="D1470" i="1"/>
  <c r="C1470" i="1"/>
  <c r="H1469" i="1"/>
  <c r="D1469" i="1"/>
  <c r="G1469" i="1" s="1"/>
  <c r="C1469" i="1"/>
  <c r="D1468" i="1"/>
  <c r="G1468" i="1" s="1"/>
  <c r="C1468" i="1"/>
  <c r="H1467" i="1"/>
  <c r="D1467" i="1"/>
  <c r="G1467" i="1" s="1"/>
  <c r="C1467" i="1"/>
  <c r="D1466" i="1"/>
  <c r="C1466" i="1"/>
  <c r="H1465" i="1"/>
  <c r="D1465" i="1"/>
  <c r="G1465" i="1" s="1"/>
  <c r="C1465" i="1"/>
  <c r="D1464" i="1"/>
  <c r="G1464" i="1" s="1"/>
  <c r="C1464" i="1"/>
  <c r="H1463" i="1"/>
  <c r="D1463" i="1"/>
  <c r="G1463" i="1" s="1"/>
  <c r="C1463" i="1"/>
  <c r="D1462" i="1"/>
  <c r="C1462" i="1"/>
  <c r="H1461" i="1"/>
  <c r="D1461" i="1"/>
  <c r="G1461" i="1" s="1"/>
  <c r="C1461" i="1"/>
  <c r="D1460" i="1"/>
  <c r="G1460" i="1" s="1"/>
  <c r="C1460" i="1"/>
  <c r="H1459" i="1"/>
  <c r="D1459" i="1"/>
  <c r="G1459" i="1" s="1"/>
  <c r="C1459" i="1"/>
  <c r="D1458" i="1"/>
  <c r="C1458" i="1"/>
  <c r="H1457" i="1"/>
  <c r="D1457" i="1"/>
  <c r="G1457" i="1" s="1"/>
  <c r="C1457" i="1"/>
  <c r="D1456" i="1"/>
  <c r="G1456" i="1" s="1"/>
  <c r="C1456" i="1"/>
  <c r="H1455" i="1"/>
  <c r="D1455" i="1"/>
  <c r="G1455" i="1" s="1"/>
  <c r="C1455" i="1"/>
  <c r="D1454" i="1"/>
  <c r="C1454" i="1"/>
  <c r="H1453" i="1"/>
  <c r="D1453" i="1"/>
  <c r="G1453" i="1" s="1"/>
  <c r="C1453" i="1"/>
  <c r="D1452" i="1"/>
  <c r="G1452" i="1" s="1"/>
  <c r="C1452" i="1"/>
  <c r="H1451" i="1"/>
  <c r="D1451" i="1"/>
  <c r="G1451" i="1" s="1"/>
  <c r="C1451" i="1"/>
  <c r="D1450" i="1"/>
  <c r="C1450" i="1"/>
  <c r="H1449" i="1"/>
  <c r="D1449" i="1"/>
  <c r="G1449" i="1" s="1"/>
  <c r="C1449" i="1"/>
  <c r="D1448" i="1"/>
  <c r="G1448" i="1" s="1"/>
  <c r="C1448" i="1"/>
  <c r="H1447" i="1"/>
  <c r="D1447" i="1"/>
  <c r="G1447" i="1" s="1"/>
  <c r="C1447" i="1"/>
  <c r="D1446" i="1"/>
  <c r="C1446" i="1"/>
  <c r="H1445" i="1"/>
  <c r="D1445" i="1"/>
  <c r="G1445" i="1" s="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G1405" i="1"/>
  <c r="D1405" i="1"/>
  <c r="C1405" i="1"/>
  <c r="H1404" i="1"/>
  <c r="G1404" i="1"/>
  <c r="D1404" i="1"/>
  <c r="C1404" i="1"/>
  <c r="H1403" i="1"/>
  <c r="G1403" i="1"/>
  <c r="D1403" i="1"/>
  <c r="C1403" i="1"/>
  <c r="H1402" i="1"/>
  <c r="G1402" i="1"/>
  <c r="D1402" i="1"/>
  <c r="C1402" i="1"/>
  <c r="D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D1327" i="1"/>
  <c r="C1327" i="1"/>
  <c r="D1326" i="1"/>
  <c r="H1326" i="1" s="1"/>
  <c r="C1326" i="1"/>
  <c r="G1325" i="1"/>
  <c r="D1325" i="1"/>
  <c r="H1325" i="1" s="1"/>
  <c r="C1325" i="1"/>
  <c r="G1324" i="1"/>
  <c r="D1324" i="1"/>
  <c r="H1324" i="1" s="1"/>
  <c r="C1324" i="1"/>
  <c r="D1323" i="1"/>
  <c r="C1323" i="1"/>
  <c r="D1322" i="1"/>
  <c r="H1322" i="1" s="1"/>
  <c r="C1322" i="1"/>
  <c r="G1321" i="1"/>
  <c r="D1321" i="1"/>
  <c r="H1321" i="1" s="1"/>
  <c r="C1321" i="1"/>
  <c r="G1320" i="1"/>
  <c r="D1320" i="1"/>
  <c r="H1320" i="1" s="1"/>
  <c r="C1320" i="1"/>
  <c r="D1319" i="1"/>
  <c r="C1319" i="1"/>
  <c r="D1318" i="1"/>
  <c r="H1318" i="1" s="1"/>
  <c r="C1318" i="1"/>
  <c r="G1317" i="1"/>
  <c r="D1317" i="1"/>
  <c r="H1317" i="1" s="1"/>
  <c r="C1317" i="1"/>
  <c r="G1316" i="1"/>
  <c r="D1316" i="1"/>
  <c r="H1316" i="1" s="1"/>
  <c r="C1316" i="1"/>
  <c r="D1315" i="1"/>
  <c r="C1315" i="1"/>
  <c r="D1314" i="1"/>
  <c r="H1314" i="1" s="1"/>
  <c r="C1314" i="1"/>
  <c r="G1313" i="1"/>
  <c r="D1313" i="1"/>
  <c r="H1313" i="1" s="1"/>
  <c r="C1313" i="1"/>
  <c r="G1312" i="1"/>
  <c r="D1312" i="1"/>
  <c r="H1312" i="1" s="1"/>
  <c r="C1312" i="1"/>
  <c r="D1311" i="1"/>
  <c r="C1311" i="1"/>
  <c r="D1310" i="1"/>
  <c r="H1310" i="1" s="1"/>
  <c r="C1310" i="1"/>
  <c r="G1309" i="1"/>
  <c r="D1309" i="1"/>
  <c r="H1309" i="1" s="1"/>
  <c r="C1309" i="1"/>
  <c r="G1308" i="1"/>
  <c r="D1308" i="1"/>
  <c r="H1308" i="1" s="1"/>
  <c r="C1308" i="1"/>
  <c r="D1307" i="1"/>
  <c r="C1307" i="1"/>
  <c r="D1306" i="1"/>
  <c r="H1306" i="1" s="1"/>
  <c r="C1306" i="1"/>
  <c r="G1305" i="1"/>
  <c r="D1305" i="1"/>
  <c r="H1305" i="1" s="1"/>
  <c r="C1305" i="1"/>
  <c r="G1304" i="1"/>
  <c r="D1304" i="1"/>
  <c r="H1304" i="1" s="1"/>
  <c r="C1304" i="1"/>
  <c r="D1303" i="1"/>
  <c r="C1303" i="1"/>
  <c r="D1302" i="1"/>
  <c r="H1302" i="1" s="1"/>
  <c r="C1302" i="1"/>
  <c r="G1301" i="1"/>
  <c r="D1301" i="1"/>
  <c r="H1301" i="1" s="1"/>
  <c r="C1301" i="1"/>
  <c r="G1300" i="1"/>
  <c r="D1300" i="1"/>
  <c r="H1300" i="1" s="1"/>
  <c r="C1300" i="1"/>
  <c r="D1299" i="1"/>
  <c r="C1299" i="1"/>
  <c r="D1298" i="1"/>
  <c r="H1298" i="1" s="1"/>
  <c r="C1298" i="1"/>
  <c r="G1297" i="1"/>
  <c r="D1297" i="1"/>
  <c r="H1297" i="1" s="1"/>
  <c r="C1297" i="1"/>
  <c r="G1296" i="1"/>
  <c r="D1296" i="1"/>
  <c r="H1296" i="1" s="1"/>
  <c r="C1296" i="1"/>
  <c r="D1295" i="1"/>
  <c r="D1294" i="1"/>
  <c r="C1294" i="1"/>
  <c r="D1293" i="1"/>
  <c r="C1293" i="1"/>
  <c r="D1292" i="1"/>
  <c r="C1292" i="1"/>
  <c r="D1291" i="1"/>
  <c r="C1291" i="1"/>
  <c r="D1290" i="1"/>
  <c r="C1290" i="1"/>
  <c r="D1289" i="1"/>
  <c r="C1289" i="1"/>
  <c r="D1288" i="1"/>
  <c r="C1288" i="1"/>
  <c r="D1287" i="1"/>
  <c r="C1287" i="1"/>
  <c r="D1286" i="1"/>
  <c r="H1286" i="1" s="1"/>
  <c r="C1286" i="1"/>
  <c r="G1285" i="1"/>
  <c r="D1285" i="1"/>
  <c r="H1285" i="1" s="1"/>
  <c r="C1285" i="1"/>
  <c r="G1284" i="1"/>
  <c r="D1284" i="1"/>
  <c r="H1284" i="1" s="1"/>
  <c r="C1284" i="1"/>
  <c r="D1283" i="1"/>
  <c r="C1283" i="1"/>
  <c r="D1282" i="1"/>
  <c r="H1282" i="1" s="1"/>
  <c r="C1282" i="1"/>
  <c r="G1281" i="1"/>
  <c r="D1281" i="1"/>
  <c r="H1281" i="1" s="1"/>
  <c r="C1281" i="1"/>
  <c r="G1280" i="1"/>
  <c r="D1280" i="1"/>
  <c r="H1280" i="1" s="1"/>
  <c r="C1280" i="1"/>
  <c r="D1279" i="1"/>
  <c r="C1279" i="1"/>
  <c r="D1278" i="1"/>
  <c r="H1277" i="1"/>
  <c r="D1277" i="1"/>
  <c r="G1277" i="1" s="1"/>
  <c r="C1277" i="1"/>
  <c r="D1276" i="1"/>
  <c r="C1276" i="1"/>
  <c r="D1275" i="1"/>
  <c r="G1275" i="1" s="1"/>
  <c r="C1275" i="1"/>
  <c r="H1274" i="1"/>
  <c r="D1274" i="1"/>
  <c r="G1274" i="1" s="1"/>
  <c r="C1274" i="1"/>
  <c r="H1273" i="1"/>
  <c r="D1273" i="1"/>
  <c r="G1273" i="1" s="1"/>
  <c r="C1273" i="1"/>
  <c r="D1272" i="1"/>
  <c r="C1272" i="1"/>
  <c r="D1271" i="1"/>
  <c r="G1271" i="1" s="1"/>
  <c r="C1271" i="1"/>
  <c r="H1270" i="1"/>
  <c r="D1270" i="1"/>
  <c r="G1270" i="1" s="1"/>
  <c r="C1270" i="1"/>
  <c r="H1269" i="1"/>
  <c r="D1269" i="1"/>
  <c r="G1269" i="1" s="1"/>
  <c r="C1269" i="1"/>
  <c r="D1268" i="1"/>
  <c r="C1268" i="1"/>
  <c r="D1267" i="1"/>
  <c r="G1267" i="1" s="1"/>
  <c r="C1267" i="1"/>
  <c r="H1266" i="1"/>
  <c r="D1266" i="1"/>
  <c r="G1266" i="1" s="1"/>
  <c r="C1266" i="1"/>
  <c r="H1265" i="1"/>
  <c r="D1265" i="1"/>
  <c r="G1265" i="1" s="1"/>
  <c r="C1265" i="1"/>
  <c r="D1264" i="1"/>
  <c r="C1264" i="1"/>
  <c r="D1263" i="1"/>
  <c r="G1263" i="1" s="1"/>
  <c r="C1263" i="1"/>
  <c r="H1262" i="1"/>
  <c r="D1262" i="1"/>
  <c r="G1262" i="1" s="1"/>
  <c r="C1262" i="1"/>
  <c r="H1261" i="1"/>
  <c r="D1261" i="1"/>
  <c r="G1261" i="1" s="1"/>
  <c r="C1261" i="1"/>
  <c r="D1260" i="1"/>
  <c r="C1260" i="1"/>
  <c r="D1259" i="1"/>
  <c r="H1258" i="1"/>
  <c r="G1258" i="1"/>
  <c r="D1258" i="1"/>
  <c r="C1258" i="1"/>
  <c r="H1257" i="1"/>
  <c r="G1257" i="1"/>
  <c r="D1257" i="1"/>
  <c r="C1257" i="1"/>
  <c r="H1256" i="1"/>
  <c r="G1256" i="1"/>
  <c r="D1256" i="1"/>
  <c r="C1256" i="1"/>
  <c r="D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G1063" i="1" s="1"/>
  <c r="C1063" i="1"/>
  <c r="H1063" i="1" s="1"/>
  <c r="D1062" i="1"/>
  <c r="G1062" i="1" s="1"/>
  <c r="C1062" i="1"/>
  <c r="D1061" i="1"/>
  <c r="G1061" i="1" s="1"/>
  <c r="C1061" i="1"/>
  <c r="H1061" i="1" s="1"/>
  <c r="D1060" i="1"/>
  <c r="G1060" i="1" s="1"/>
  <c r="C1060" i="1"/>
  <c r="D1059" i="1"/>
  <c r="G1059" i="1" s="1"/>
  <c r="C1059" i="1"/>
  <c r="H1059" i="1" s="1"/>
  <c r="D1058" i="1"/>
  <c r="G1058" i="1" s="1"/>
  <c r="C1058" i="1"/>
  <c r="D1057" i="1"/>
  <c r="G1057" i="1" s="1"/>
  <c r="C1057" i="1"/>
  <c r="H1057" i="1" s="1"/>
  <c r="D1056" i="1"/>
  <c r="G1056" i="1" s="1"/>
  <c r="C1056" i="1"/>
  <c r="D1055" i="1"/>
  <c r="G1055" i="1" s="1"/>
  <c r="C1055" i="1"/>
  <c r="H1055" i="1" s="1"/>
  <c r="D1054" i="1"/>
  <c r="G1054" i="1" s="1"/>
  <c r="C1054" i="1"/>
  <c r="D1053" i="1"/>
  <c r="G1053" i="1" s="1"/>
  <c r="C1053" i="1"/>
  <c r="H1053" i="1" s="1"/>
  <c r="D1052" i="1"/>
  <c r="G1052" i="1" s="1"/>
  <c r="C1052" i="1"/>
  <c r="D1051" i="1"/>
  <c r="G1051" i="1" s="1"/>
  <c r="C1051" i="1"/>
  <c r="H1051" i="1" s="1"/>
  <c r="D1050" i="1"/>
  <c r="G1050" i="1" s="1"/>
  <c r="C1050" i="1"/>
  <c r="D1049" i="1"/>
  <c r="G1049" i="1" s="1"/>
  <c r="C1049" i="1"/>
  <c r="H1049" i="1" s="1"/>
  <c r="D1048" i="1"/>
  <c r="G1048" i="1" s="1"/>
  <c r="C1048" i="1"/>
  <c r="D1047" i="1"/>
  <c r="G1047" i="1" s="1"/>
  <c r="C1047" i="1"/>
  <c r="H1047" i="1" s="1"/>
  <c r="D1046" i="1"/>
  <c r="G1046" i="1" s="1"/>
  <c r="C1046" i="1"/>
  <c r="D1045" i="1"/>
  <c r="G1045" i="1" s="1"/>
  <c r="C1045" i="1"/>
  <c r="H1045" i="1" s="1"/>
  <c r="D1044" i="1"/>
  <c r="G1044" i="1" s="1"/>
  <c r="C1044" i="1"/>
  <c r="D1043" i="1"/>
  <c r="G1043" i="1" s="1"/>
  <c r="C1043" i="1"/>
  <c r="H1043" i="1" s="1"/>
  <c r="D1042" i="1"/>
  <c r="G1042" i="1" s="1"/>
  <c r="C1042" i="1"/>
  <c r="D1041" i="1"/>
  <c r="G1041" i="1" s="1"/>
  <c r="C1041" i="1"/>
  <c r="H1041" i="1" s="1"/>
  <c r="D1040" i="1"/>
  <c r="G1040" i="1" s="1"/>
  <c r="C1040" i="1"/>
  <c r="D1039" i="1"/>
  <c r="G1039" i="1" s="1"/>
  <c r="C1039" i="1"/>
  <c r="H1039" i="1" s="1"/>
  <c r="D1038" i="1"/>
  <c r="G1038" i="1" s="1"/>
  <c r="C1038" i="1"/>
  <c r="D1037" i="1"/>
  <c r="G1037" i="1" s="1"/>
  <c r="C1037" i="1"/>
  <c r="H1037" i="1" s="1"/>
  <c r="D1036" i="1"/>
  <c r="G1036" i="1" s="1"/>
  <c r="C1036" i="1"/>
  <c r="D1035" i="1"/>
  <c r="G1035" i="1" s="1"/>
  <c r="C1035" i="1"/>
  <c r="H1035" i="1" s="1"/>
  <c r="D1034" i="1"/>
  <c r="G1034" i="1" s="1"/>
  <c r="C1034" i="1"/>
  <c r="D1033" i="1"/>
  <c r="G1033" i="1" s="1"/>
  <c r="C1033" i="1"/>
  <c r="H1033" i="1" s="1"/>
  <c r="D1032" i="1"/>
  <c r="G1032" i="1" s="1"/>
  <c r="C1032" i="1"/>
  <c r="D1031" i="1"/>
  <c r="G1031" i="1" s="1"/>
  <c r="C1031" i="1"/>
  <c r="H1031" i="1" s="1"/>
  <c r="D1030" i="1"/>
  <c r="G1030" i="1" s="1"/>
  <c r="C1030" i="1"/>
  <c r="D1029" i="1"/>
  <c r="G1029" i="1" s="1"/>
  <c r="C1029" i="1"/>
  <c r="H1029" i="1" s="1"/>
  <c r="D1028" i="1"/>
  <c r="G1028" i="1" s="1"/>
  <c r="C1028" i="1"/>
  <c r="D1027" i="1"/>
  <c r="G1027" i="1" s="1"/>
  <c r="C1027" i="1"/>
  <c r="H1027" i="1" s="1"/>
  <c r="D1026" i="1"/>
  <c r="G1026" i="1" s="1"/>
  <c r="C1026" i="1"/>
  <c r="D1025" i="1"/>
  <c r="G1025" i="1" s="1"/>
  <c r="C1025" i="1"/>
  <c r="H1025" i="1" s="1"/>
  <c r="D1024" i="1"/>
  <c r="G1024" i="1" s="1"/>
  <c r="C1024" i="1"/>
  <c r="D1023" i="1"/>
  <c r="G1023" i="1" s="1"/>
  <c r="C1023" i="1"/>
  <c r="H1023" i="1" s="1"/>
  <c r="D1022" i="1"/>
  <c r="G1022" i="1" s="1"/>
  <c r="C1022" i="1"/>
  <c r="D1021" i="1"/>
  <c r="G1021" i="1" s="1"/>
  <c r="C1021" i="1"/>
  <c r="H1021" i="1" s="1"/>
  <c r="D1020" i="1"/>
  <c r="G1020" i="1" s="1"/>
  <c r="C1020" i="1"/>
  <c r="D1019" i="1"/>
  <c r="G1019" i="1" s="1"/>
  <c r="C1019" i="1"/>
  <c r="H1019" i="1" s="1"/>
  <c r="D1018" i="1"/>
  <c r="G1018" i="1" s="1"/>
  <c r="C1018" i="1"/>
  <c r="D1017" i="1"/>
  <c r="G1017" i="1" s="1"/>
  <c r="C1017" i="1"/>
  <c r="H1017" i="1" s="1"/>
  <c r="D1016" i="1"/>
  <c r="G1016" i="1" s="1"/>
  <c r="C1016" i="1"/>
  <c r="D1015" i="1"/>
  <c r="G1015" i="1" s="1"/>
  <c r="C1015" i="1"/>
  <c r="H1015" i="1" s="1"/>
  <c r="D1014" i="1"/>
  <c r="G1014" i="1" s="1"/>
  <c r="C1014" i="1"/>
  <c r="D1013" i="1"/>
  <c r="G1013" i="1" s="1"/>
  <c r="C1013" i="1"/>
  <c r="H1013" i="1" s="1"/>
  <c r="D1010" i="1"/>
  <c r="G1010" i="1" s="1"/>
  <c r="C1010" i="1"/>
  <c r="H1010" i="1" s="1"/>
  <c r="D1009" i="1"/>
  <c r="G1009" i="1" s="1"/>
  <c r="C1009" i="1"/>
  <c r="D1008" i="1"/>
  <c r="G1008" i="1" s="1"/>
  <c r="C1008" i="1"/>
  <c r="H1008" i="1" s="1"/>
  <c r="D1007" i="1"/>
  <c r="G1007" i="1" s="1"/>
  <c r="C1007" i="1"/>
  <c r="D1006" i="1"/>
  <c r="G1006" i="1" s="1"/>
  <c r="C1006" i="1"/>
  <c r="H1006" i="1" s="1"/>
  <c r="D1005" i="1"/>
  <c r="G1005" i="1" s="1"/>
  <c r="C1005" i="1"/>
  <c r="D1004" i="1"/>
  <c r="G1004" i="1" s="1"/>
  <c r="C1004" i="1"/>
  <c r="H1004" i="1" s="1"/>
  <c r="D1003" i="1"/>
  <c r="G1003" i="1" s="1"/>
  <c r="C1003" i="1"/>
  <c r="D1002" i="1"/>
  <c r="G1002" i="1" s="1"/>
  <c r="C1002" i="1"/>
  <c r="H1002" i="1" s="1"/>
  <c r="D1001" i="1"/>
  <c r="G1001" i="1" s="1"/>
  <c r="C1001" i="1"/>
  <c r="D1000" i="1"/>
  <c r="G1000" i="1" s="1"/>
  <c r="C1000" i="1"/>
  <c r="H1000" i="1" s="1"/>
  <c r="D999" i="1"/>
  <c r="G999" i="1" s="1"/>
  <c r="C999" i="1"/>
  <c r="D998" i="1"/>
  <c r="G998" i="1" s="1"/>
  <c r="C998" i="1"/>
  <c r="H998" i="1" s="1"/>
  <c r="D997" i="1"/>
  <c r="G997" i="1" s="1"/>
  <c r="C997" i="1"/>
  <c r="D996" i="1"/>
  <c r="G996" i="1" s="1"/>
  <c r="C996" i="1"/>
  <c r="H996" i="1" s="1"/>
  <c r="D995" i="1"/>
  <c r="G995" i="1" s="1"/>
  <c r="C995" i="1"/>
  <c r="D994" i="1"/>
  <c r="G994" i="1" s="1"/>
  <c r="C994" i="1"/>
  <c r="H994" i="1" s="1"/>
  <c r="D993" i="1"/>
  <c r="G993" i="1" s="1"/>
  <c r="C993" i="1"/>
  <c r="D992" i="1"/>
  <c r="G992" i="1" s="1"/>
  <c r="C992" i="1"/>
  <c r="H992" i="1" s="1"/>
  <c r="D991" i="1"/>
  <c r="G991" i="1" s="1"/>
  <c r="C991" i="1"/>
  <c r="D990" i="1"/>
  <c r="G990" i="1" s="1"/>
  <c r="C990" i="1"/>
  <c r="H990" i="1" s="1"/>
  <c r="D989" i="1"/>
  <c r="G989" i="1" s="1"/>
  <c r="C989" i="1"/>
  <c r="D988" i="1"/>
  <c r="G988" i="1" s="1"/>
  <c r="C988" i="1"/>
  <c r="H988" i="1" s="1"/>
  <c r="D987" i="1"/>
  <c r="G987" i="1" s="1"/>
  <c r="C987" i="1"/>
  <c r="D986" i="1"/>
  <c r="G986" i="1" s="1"/>
  <c r="C986" i="1"/>
  <c r="H986" i="1" s="1"/>
  <c r="D985" i="1"/>
  <c r="G985" i="1" s="1"/>
  <c r="C985" i="1"/>
  <c r="D984" i="1"/>
  <c r="G984" i="1" s="1"/>
  <c r="C984" i="1"/>
  <c r="H984" i="1" s="1"/>
  <c r="D983" i="1"/>
  <c r="G983" i="1" s="1"/>
  <c r="C983" i="1"/>
  <c r="D982" i="1"/>
  <c r="G982" i="1" s="1"/>
  <c r="C982" i="1"/>
  <c r="H982" i="1" s="1"/>
  <c r="D981" i="1"/>
  <c r="G981" i="1" s="1"/>
  <c r="C981" i="1"/>
  <c r="D980" i="1"/>
  <c r="G980" i="1" s="1"/>
  <c r="C980" i="1"/>
  <c r="H980" i="1" s="1"/>
  <c r="D979" i="1"/>
  <c r="G979" i="1" s="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H886" i="1" s="1"/>
  <c r="C886" i="1"/>
  <c r="G885" i="1"/>
  <c r="D885" i="1"/>
  <c r="H885" i="1" s="1"/>
  <c r="C885" i="1"/>
  <c r="G884" i="1"/>
  <c r="D884" i="1"/>
  <c r="H884" i="1" s="1"/>
  <c r="C884" i="1"/>
  <c r="D883" i="1"/>
  <c r="C883" i="1"/>
  <c r="D882" i="1"/>
  <c r="H882" i="1" s="1"/>
  <c r="C882" i="1"/>
  <c r="G881" i="1"/>
  <c r="D881" i="1"/>
  <c r="H881" i="1" s="1"/>
  <c r="C881" i="1"/>
  <c r="G880" i="1"/>
  <c r="D880" i="1"/>
  <c r="H880" i="1" s="1"/>
  <c r="C880" i="1"/>
  <c r="D879" i="1"/>
  <c r="C879" i="1"/>
  <c r="D878" i="1"/>
  <c r="H878" i="1" s="1"/>
  <c r="C878" i="1"/>
  <c r="G877" i="1"/>
  <c r="D877" i="1"/>
  <c r="H877" i="1" s="1"/>
  <c r="C877" i="1"/>
  <c r="G876" i="1"/>
  <c r="D876" i="1"/>
  <c r="H876" i="1" s="1"/>
  <c r="C876" i="1"/>
  <c r="D875" i="1"/>
  <c r="C875" i="1"/>
  <c r="D874" i="1"/>
  <c r="H874" i="1" s="1"/>
  <c r="C874" i="1"/>
  <c r="G873" i="1"/>
  <c r="D873" i="1"/>
  <c r="H873" i="1" s="1"/>
  <c r="C873" i="1"/>
  <c r="G872" i="1"/>
  <c r="D872" i="1"/>
  <c r="H872" i="1" s="1"/>
  <c r="C872" i="1"/>
  <c r="D871" i="1"/>
  <c r="C871" i="1"/>
  <c r="D870" i="1"/>
  <c r="H870" i="1" s="1"/>
  <c r="C870" i="1"/>
  <c r="G869" i="1"/>
  <c r="D869" i="1"/>
  <c r="H869" i="1" s="1"/>
  <c r="C869" i="1"/>
  <c r="G868" i="1"/>
  <c r="D868" i="1"/>
  <c r="H868" i="1" s="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1" i="1"/>
  <c r="D636" i="1"/>
  <c r="C636" i="1"/>
  <c r="D635" i="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H547" i="1"/>
  <c r="D547" i="1"/>
  <c r="G547" i="1" s="1"/>
  <c r="C547"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H530" i="1"/>
  <c r="D530" i="1"/>
  <c r="G530" i="1" s="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D423" i="1"/>
  <c r="H423" i="1" s="1"/>
  <c r="C423" i="1"/>
  <c r="D422" i="1"/>
  <c r="G422" i="1" s="1"/>
  <c r="C422" i="1"/>
  <c r="D421" i="1"/>
  <c r="H421" i="1" s="1"/>
  <c r="C421" i="1"/>
  <c r="H416" i="1"/>
  <c r="G416" i="1"/>
  <c r="D416" i="1"/>
  <c r="C416" i="1"/>
  <c r="G415"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D302" i="1"/>
  <c r="G302" i="1" s="1"/>
  <c r="C302" i="1"/>
  <c r="D301" i="1"/>
  <c r="G301" i="1" s="1"/>
  <c r="C301" i="1"/>
  <c r="D300" i="1"/>
  <c r="G300" i="1" s="1"/>
  <c r="C300" i="1"/>
  <c r="D299" i="1"/>
  <c r="G299" i="1" s="1"/>
  <c r="C299" i="1"/>
  <c r="H298" i="1"/>
  <c r="D298" i="1"/>
  <c r="G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C136" i="1"/>
  <c r="G136" i="1" s="1"/>
  <c r="H135" i="1"/>
  <c r="D135" i="1"/>
  <c r="C135" i="1"/>
  <c r="G135" i="1" s="1"/>
  <c r="H134" i="1"/>
  <c r="D134" i="1"/>
  <c r="C134" i="1"/>
  <c r="G134" i="1" s="1"/>
  <c r="H133" i="1"/>
  <c r="D133" i="1"/>
  <c r="C133" i="1"/>
  <c r="G133" i="1" s="1"/>
  <c r="D132" i="1"/>
  <c r="H132" i="1" s="1"/>
  <c r="C132" i="1"/>
  <c r="D131" i="1"/>
  <c r="H131" i="1" s="1"/>
  <c r="C131" i="1"/>
  <c r="G131" i="1" s="1"/>
  <c r="D130" i="1"/>
  <c r="H130" i="1" s="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D121"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H113" i="1" s="1"/>
  <c r="C113" i="1"/>
  <c r="H112" i="1"/>
  <c r="D112" i="1"/>
  <c r="C112" i="1"/>
  <c r="G112" i="1" s="1"/>
  <c r="H111" i="1"/>
  <c r="D111" i="1"/>
  <c r="C111" i="1"/>
  <c r="G111" i="1" s="1"/>
  <c r="H110" i="1"/>
  <c r="D110" i="1"/>
  <c r="C110" i="1"/>
  <c r="G110" i="1" s="1"/>
  <c r="H109" i="1"/>
  <c r="D109" i="1"/>
  <c r="C109" i="1"/>
  <c r="G109" i="1" s="1"/>
  <c r="H108" i="1"/>
  <c r="D108" i="1"/>
  <c r="C108" i="1"/>
  <c r="H107" i="1"/>
  <c r="D107" i="1"/>
  <c r="C107" i="1"/>
  <c r="G107" i="1" s="1"/>
  <c r="H106" i="1"/>
  <c r="D106" i="1"/>
  <c r="C106" i="1"/>
  <c r="G106" i="1" s="1"/>
  <c r="H105" i="1"/>
  <c r="D105" i="1"/>
  <c r="C105" i="1"/>
  <c r="G105" i="1" s="1"/>
  <c r="H104" i="1"/>
  <c r="D104" i="1"/>
  <c r="C104" i="1"/>
  <c r="G104" i="1" s="1"/>
  <c r="H103" i="1"/>
  <c r="D103" i="1"/>
  <c r="C103" i="1"/>
  <c r="G103" i="1" s="1"/>
  <c r="H102" i="1"/>
  <c r="D102" i="1"/>
  <c r="C102" i="1"/>
  <c r="G102"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D81" i="1"/>
  <c r="H81" i="1" s="1"/>
  <c r="C81" i="1"/>
  <c r="H80" i="1"/>
  <c r="D80" i="1"/>
  <c r="C80" i="1"/>
  <c r="G80" i="1" s="1"/>
  <c r="D79" i="1"/>
  <c r="H79" i="1" s="1"/>
  <c r="C79"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D65" i="1"/>
  <c r="H65" i="1" s="1"/>
  <c r="C65" i="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302" i="1" l="1"/>
  <c r="H301" i="1"/>
  <c r="H300" i="1"/>
  <c r="G423" i="1"/>
  <c r="H299" i="1"/>
  <c r="G421" i="1"/>
  <c r="G414" i="1"/>
  <c r="E36" i="9"/>
  <c r="B36" i="9" s="1"/>
  <c r="E37" i="9"/>
  <c r="B37" i="9" s="1"/>
  <c r="E311" i="9"/>
  <c r="B311" i="9" s="1"/>
  <c r="E329" i="9"/>
  <c r="B329" i="9" s="1"/>
  <c r="E31" i="9"/>
  <c r="B31" i="9" s="1"/>
  <c r="E296" i="9"/>
  <c r="B296" i="9" s="1"/>
  <c r="E312" i="9"/>
  <c r="B312" i="9" s="1"/>
  <c r="E307" i="9"/>
  <c r="B307" i="9" s="1"/>
  <c r="D649" i="1"/>
  <c r="G649" i="1" s="1"/>
  <c r="H422" i="1"/>
  <c r="E294" i="9"/>
  <c r="B294" i="9" s="1"/>
  <c r="E373" i="4"/>
  <c r="D368" i="1" s="1"/>
  <c r="H368" i="1" s="1"/>
  <c r="F244" i="9"/>
  <c r="B244" i="9" s="1"/>
  <c r="E55" i="9"/>
  <c r="B55" i="9" s="1"/>
  <c r="F242" i="9"/>
  <c r="B242" i="9" s="1"/>
  <c r="F241" i="9"/>
  <c r="B241" i="9" s="1"/>
  <c r="F240" i="9"/>
  <c r="E51" i="9"/>
  <c r="B51" i="9" s="1"/>
  <c r="F238" i="9"/>
  <c r="B238" i="9" s="1"/>
  <c r="F170" i="4"/>
  <c r="E164" i="4"/>
  <c r="D160" i="1" s="1"/>
  <c r="E153" i="4"/>
  <c r="E48" i="9"/>
  <c r="B48" i="9" s="1"/>
  <c r="F237" i="9"/>
  <c r="B237" i="9" s="1"/>
  <c r="D150" i="1"/>
  <c r="H150" i="1" s="1"/>
  <c r="G132" i="1"/>
  <c r="G113" i="1"/>
  <c r="G108" i="1"/>
  <c r="G79" i="1"/>
  <c r="G81" i="1"/>
  <c r="E82" i="4"/>
  <c r="D78" i="1" s="1"/>
  <c r="G65" i="1"/>
  <c r="E324" i="9"/>
  <c r="B324" i="9" s="1"/>
  <c r="F236" i="9"/>
  <c r="B236" i="9" s="1"/>
  <c r="E322" i="9"/>
  <c r="B322" i="9" s="1"/>
  <c r="E327" i="9"/>
  <c r="B327" i="9" s="1"/>
  <c r="H162" i="1"/>
  <c r="G162" i="1"/>
  <c r="H164" i="1"/>
  <c r="G164" i="1"/>
  <c r="G166" i="1"/>
  <c r="H166" i="1"/>
  <c r="H168" i="1"/>
  <c r="G168" i="1"/>
  <c r="H170" i="1"/>
  <c r="G170" i="1"/>
  <c r="G172" i="1"/>
  <c r="H172" i="1"/>
  <c r="H174" i="1"/>
  <c r="G174" i="1"/>
  <c r="H176" i="1"/>
  <c r="G176" i="1"/>
  <c r="H178" i="1"/>
  <c r="G178" i="1"/>
  <c r="H180" i="1"/>
  <c r="G180" i="1"/>
  <c r="G182" i="1"/>
  <c r="H182" i="1"/>
  <c r="G184" i="1"/>
  <c r="H184" i="1"/>
  <c r="H186" i="1"/>
  <c r="G186" i="1"/>
  <c r="H188" i="1"/>
  <c r="G188" i="1"/>
  <c r="G190" i="1"/>
  <c r="H190" i="1"/>
  <c r="H192" i="1"/>
  <c r="G192" i="1"/>
  <c r="H194" i="1"/>
  <c r="G194" i="1"/>
  <c r="G196" i="1"/>
  <c r="H196" i="1"/>
  <c r="H198" i="1"/>
  <c r="G198" i="1"/>
  <c r="H200" i="1"/>
  <c r="G200" i="1"/>
  <c r="G202" i="1"/>
  <c r="H202" i="1"/>
  <c r="H204" i="1"/>
  <c r="G204" i="1"/>
  <c r="H206" i="1"/>
  <c r="G206" i="1"/>
  <c r="G208" i="1"/>
  <c r="H208" i="1"/>
  <c r="H210" i="1"/>
  <c r="G210" i="1"/>
  <c r="H212" i="1"/>
  <c r="G212" i="1"/>
  <c r="G214" i="1"/>
  <c r="H214" i="1"/>
  <c r="H216" i="1"/>
  <c r="G216" i="1"/>
  <c r="G218" i="1"/>
  <c r="H218" i="1"/>
  <c r="H220" i="1"/>
  <c r="G220" i="1"/>
  <c r="G222" i="1"/>
  <c r="H222" i="1"/>
  <c r="G224" i="1"/>
  <c r="H224" i="1"/>
  <c r="H305" i="1"/>
  <c r="G305" i="1"/>
  <c r="H307" i="1"/>
  <c r="G307" i="1"/>
  <c r="H309" i="1"/>
  <c r="G309" i="1"/>
  <c r="H311" i="1"/>
  <c r="G311" i="1"/>
  <c r="H313" i="1"/>
  <c r="G313" i="1"/>
  <c r="H315" i="1"/>
  <c r="G315"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G548" i="1"/>
  <c r="H548" i="1"/>
  <c r="H161" i="1"/>
  <c r="G161" i="1"/>
  <c r="G163" i="1"/>
  <c r="H163" i="1"/>
  <c r="H165" i="1"/>
  <c r="G165" i="1"/>
  <c r="H167" i="1"/>
  <c r="G167" i="1"/>
  <c r="G169" i="1"/>
  <c r="H169" i="1"/>
  <c r="H171" i="1"/>
  <c r="G171" i="1"/>
  <c r="H173" i="1"/>
  <c r="G173" i="1"/>
  <c r="G175" i="1"/>
  <c r="H175" i="1"/>
  <c r="H177" i="1"/>
  <c r="G177" i="1"/>
  <c r="G179" i="1"/>
  <c r="H179" i="1"/>
  <c r="H181" i="1"/>
  <c r="G181" i="1"/>
  <c r="H183" i="1"/>
  <c r="G183" i="1"/>
  <c r="H185" i="1"/>
  <c r="G185" i="1"/>
  <c r="G187" i="1"/>
  <c r="H187" i="1"/>
  <c r="H189" i="1"/>
  <c r="G189" i="1"/>
  <c r="H191" i="1"/>
  <c r="G191" i="1"/>
  <c r="G193" i="1"/>
  <c r="H193" i="1"/>
  <c r="H195" i="1"/>
  <c r="G195" i="1"/>
  <c r="H197" i="1"/>
  <c r="G197" i="1"/>
  <c r="G199" i="1"/>
  <c r="H199" i="1"/>
  <c r="H201" i="1"/>
  <c r="G201" i="1"/>
  <c r="H203" i="1"/>
  <c r="G203" i="1"/>
  <c r="G205" i="1"/>
  <c r="H205" i="1"/>
  <c r="H207" i="1"/>
  <c r="G207" i="1"/>
  <c r="H209" i="1"/>
  <c r="G209" i="1"/>
  <c r="G211" i="1"/>
  <c r="H211" i="1"/>
  <c r="H213" i="1"/>
  <c r="G213" i="1"/>
  <c r="H215" i="1"/>
  <c r="G215" i="1"/>
  <c r="H217" i="1"/>
  <c r="G217" i="1"/>
  <c r="H219" i="1"/>
  <c r="G219" i="1"/>
  <c r="H221" i="1"/>
  <c r="G221" i="1"/>
  <c r="H223" i="1"/>
  <c r="G223" i="1"/>
  <c r="H225" i="1"/>
  <c r="G225" i="1"/>
  <c r="H306" i="1"/>
  <c r="G306" i="1"/>
  <c r="H308" i="1"/>
  <c r="G308" i="1"/>
  <c r="H310" i="1"/>
  <c r="G310" i="1"/>
  <c r="H312" i="1"/>
  <c r="G312" i="1"/>
  <c r="H314" i="1"/>
  <c r="G314"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580" i="1"/>
  <c r="G580" i="1"/>
  <c r="H582" i="1"/>
  <c r="G582" i="1"/>
  <c r="H584" i="1"/>
  <c r="G584" i="1"/>
  <c r="H586" i="1"/>
  <c r="G586" i="1"/>
  <c r="H588" i="1"/>
  <c r="G588" i="1"/>
  <c r="H590" i="1"/>
  <c r="G590" i="1"/>
  <c r="H645" i="1"/>
  <c r="G645" i="1"/>
  <c r="H647" i="1"/>
  <c r="G647" i="1"/>
  <c r="H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75" i="1"/>
  <c r="G875" i="1"/>
  <c r="H883" i="1"/>
  <c r="G883" i="1"/>
  <c r="H1311" i="1"/>
  <c r="G1311" i="1"/>
  <c r="G1632" i="1"/>
  <c r="H1632" i="1"/>
  <c r="F491" i="4"/>
  <c r="C485" i="1"/>
  <c r="H1327" i="1"/>
  <c r="G1327" i="1"/>
  <c r="F445" i="4"/>
  <c r="C439"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6" i="1"/>
  <c r="G636" i="1"/>
  <c r="H1064" i="1"/>
  <c r="G1064" i="1"/>
  <c r="H1066" i="1"/>
  <c r="G1066" i="1"/>
  <c r="H1068" i="1"/>
  <c r="G1068" i="1"/>
  <c r="H1070" i="1"/>
  <c r="G1070" i="1"/>
  <c r="H1072" i="1"/>
  <c r="G1072" i="1"/>
  <c r="H1208" i="1"/>
  <c r="G1208" i="1"/>
  <c r="H1210" i="1"/>
  <c r="G1210" i="1"/>
  <c r="H1212" i="1"/>
  <c r="G1212" i="1"/>
  <c r="H1214" i="1"/>
  <c r="G1214" i="1"/>
  <c r="H1216" i="1"/>
  <c r="G1216" i="1"/>
  <c r="H1218" i="1"/>
  <c r="G1218" i="1"/>
  <c r="H1220" i="1"/>
  <c r="G1220" i="1"/>
  <c r="H1222" i="1"/>
  <c r="G1222" i="1"/>
  <c r="H1303" i="1"/>
  <c r="G1303" i="1"/>
  <c r="I21" i="3"/>
  <c r="G150" i="1"/>
  <c r="G151" i="1"/>
  <c r="G152" i="1"/>
  <c r="G153" i="1"/>
  <c r="G154" i="1"/>
  <c r="G155" i="1"/>
  <c r="G156" i="1"/>
  <c r="G157" i="1"/>
  <c r="G158" i="1"/>
  <c r="G15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26" i="1"/>
  <c r="G427" i="1"/>
  <c r="G428" i="1"/>
  <c r="G429" i="1"/>
  <c r="G430" i="1"/>
  <c r="G431" i="1"/>
  <c r="G432" i="1"/>
  <c r="G433" i="1"/>
  <c r="G434" i="1"/>
  <c r="G435" i="1"/>
  <c r="G436" i="1"/>
  <c r="G437" i="1"/>
  <c r="G438" i="1"/>
  <c r="H579" i="1"/>
  <c r="G579" i="1"/>
  <c r="H581" i="1"/>
  <c r="G581" i="1"/>
  <c r="H583" i="1"/>
  <c r="G583" i="1"/>
  <c r="H585" i="1"/>
  <c r="G585" i="1"/>
  <c r="H587" i="1"/>
  <c r="G587" i="1"/>
  <c r="H589" i="1"/>
  <c r="G589"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71" i="1"/>
  <c r="G871" i="1"/>
  <c r="H879" i="1"/>
  <c r="G879"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1319" i="1"/>
  <c r="G1319" i="1"/>
  <c r="H546"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5" i="1"/>
  <c r="G635" i="1"/>
  <c r="H641" i="1"/>
  <c r="G641" i="1"/>
  <c r="H1141" i="1"/>
  <c r="G1141" i="1"/>
  <c r="H1143" i="1"/>
  <c r="G1143" i="1"/>
  <c r="H1145" i="1"/>
  <c r="G1145" i="1"/>
  <c r="H1147" i="1"/>
  <c r="G1147" i="1"/>
  <c r="H1149" i="1"/>
  <c r="G1149" i="1"/>
  <c r="H1151" i="1"/>
  <c r="G1151" i="1"/>
  <c r="G1264" i="1"/>
  <c r="H1264" i="1"/>
  <c r="G1272" i="1"/>
  <c r="H1272" i="1"/>
  <c r="H1279" i="1"/>
  <c r="G1279" i="1"/>
  <c r="H1287" i="1"/>
  <c r="G1287" i="1"/>
  <c r="G1541" i="1"/>
  <c r="J1541" i="1"/>
  <c r="H1541" i="1"/>
  <c r="G1543" i="1"/>
  <c r="J1543" i="1"/>
  <c r="H1543" i="1"/>
  <c r="G1545" i="1"/>
  <c r="I1545" i="1" s="1"/>
  <c r="J1545" i="1"/>
  <c r="H1545" i="1"/>
  <c r="G1547" i="1"/>
  <c r="H1547" i="1"/>
  <c r="H1557" i="1"/>
  <c r="J1557" i="1"/>
  <c r="G1557" i="1"/>
  <c r="I1557" i="1" s="1"/>
  <c r="H1559" i="1"/>
  <c r="J1559" i="1"/>
  <c r="G1559" i="1"/>
  <c r="I1559" i="1" s="1"/>
  <c r="H1561" i="1"/>
  <c r="J1561" i="1"/>
  <c r="G1561" i="1"/>
  <c r="H1563" i="1"/>
  <c r="G1563" i="1"/>
  <c r="J1578" i="1"/>
  <c r="H1578" i="1"/>
  <c r="G1578" i="1"/>
  <c r="J1580" i="1"/>
  <c r="H1580" i="1"/>
  <c r="G1580" i="1"/>
  <c r="I1580" i="1" s="1"/>
  <c r="G1582" i="1"/>
  <c r="H1582" i="1"/>
  <c r="G1598" i="1"/>
  <c r="H1598" i="1"/>
  <c r="G1614" i="1"/>
  <c r="H1614" i="1"/>
  <c r="G870" i="1"/>
  <c r="G874" i="1"/>
  <c r="G878" i="1"/>
  <c r="G882"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1065" i="1"/>
  <c r="G1065" i="1"/>
  <c r="H1067" i="1"/>
  <c r="G1067" i="1"/>
  <c r="H1069" i="1"/>
  <c r="G1069" i="1"/>
  <c r="H1071" i="1"/>
  <c r="G1071" i="1"/>
  <c r="H1073" i="1"/>
  <c r="G1073" i="1"/>
  <c r="H1142" i="1"/>
  <c r="G1142" i="1"/>
  <c r="H1144" i="1"/>
  <c r="G1144" i="1"/>
  <c r="H1146" i="1"/>
  <c r="G1146" i="1"/>
  <c r="H1148" i="1"/>
  <c r="G1148" i="1"/>
  <c r="H1150" i="1"/>
  <c r="G1150" i="1"/>
  <c r="H1209" i="1"/>
  <c r="G1209" i="1"/>
  <c r="H1211" i="1"/>
  <c r="G1211" i="1"/>
  <c r="H1213" i="1"/>
  <c r="G1213" i="1"/>
  <c r="H1215" i="1"/>
  <c r="G1215" i="1"/>
  <c r="H1217" i="1"/>
  <c r="G1217" i="1"/>
  <c r="H1219" i="1"/>
  <c r="G1219" i="1"/>
  <c r="H1221" i="1"/>
  <c r="G1221" i="1"/>
  <c r="H1299" i="1"/>
  <c r="G1299" i="1"/>
  <c r="H1307" i="1"/>
  <c r="G1307" i="1"/>
  <c r="H1315" i="1"/>
  <c r="G1315" i="1"/>
  <c r="H1323" i="1"/>
  <c r="G1323" i="1"/>
  <c r="G1450" i="1"/>
  <c r="H1450" i="1"/>
  <c r="G1458" i="1"/>
  <c r="H1458" i="1"/>
  <c r="G1466" i="1"/>
  <c r="H1466" i="1"/>
  <c r="G1474" i="1"/>
  <c r="H1474" i="1"/>
  <c r="G1482" i="1"/>
  <c r="H1482" i="1"/>
  <c r="G1489" i="1"/>
  <c r="H1489" i="1"/>
  <c r="G1497" i="1"/>
  <c r="H1497" i="1"/>
  <c r="G1505" i="1"/>
  <c r="H1505" i="1"/>
  <c r="G1512" i="1"/>
  <c r="H1512" i="1"/>
  <c r="G1519" i="1"/>
  <c r="H1519" i="1"/>
  <c r="G1526" i="1"/>
  <c r="H1526" i="1"/>
  <c r="G1534" i="1"/>
  <c r="H1534" i="1"/>
  <c r="H979" i="1"/>
  <c r="H981" i="1"/>
  <c r="H983" i="1"/>
  <c r="H985" i="1"/>
  <c r="H987" i="1"/>
  <c r="H989" i="1"/>
  <c r="H991" i="1"/>
  <c r="H993" i="1"/>
  <c r="H995" i="1"/>
  <c r="H997" i="1"/>
  <c r="H999" i="1"/>
  <c r="H1001" i="1"/>
  <c r="H1003" i="1"/>
  <c r="H1005" i="1"/>
  <c r="H1007" i="1"/>
  <c r="H1009" i="1"/>
  <c r="H1014" i="1"/>
  <c r="H1016" i="1"/>
  <c r="H1018" i="1"/>
  <c r="H1020" i="1"/>
  <c r="H1022" i="1"/>
  <c r="H1024" i="1"/>
  <c r="H1026" i="1"/>
  <c r="H1028" i="1"/>
  <c r="H1030" i="1"/>
  <c r="H1032" i="1"/>
  <c r="H1034" i="1"/>
  <c r="H1036" i="1"/>
  <c r="H1038" i="1"/>
  <c r="H1040" i="1"/>
  <c r="H1042" i="1"/>
  <c r="H1044" i="1"/>
  <c r="H1046" i="1"/>
  <c r="H1048" i="1"/>
  <c r="H1050" i="1"/>
  <c r="H1052" i="1"/>
  <c r="H1054" i="1"/>
  <c r="H1056" i="1"/>
  <c r="H1058" i="1"/>
  <c r="H1060" i="1"/>
  <c r="H1062" i="1"/>
  <c r="G1260" i="1"/>
  <c r="H1260" i="1"/>
  <c r="G1268" i="1"/>
  <c r="H1268" i="1"/>
  <c r="G1276" i="1"/>
  <c r="H1276" i="1"/>
  <c r="H1283" i="1"/>
  <c r="G1283" i="1"/>
  <c r="H1289" i="1"/>
  <c r="G1289" i="1"/>
  <c r="H1291" i="1"/>
  <c r="G1291" i="1"/>
  <c r="H1293" i="1"/>
  <c r="G1293" i="1"/>
  <c r="I1550" i="1"/>
  <c r="G1596" i="1"/>
  <c r="H1596" i="1"/>
  <c r="G1612" i="1"/>
  <c r="H1612" i="1"/>
  <c r="H1653" i="1"/>
  <c r="G165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H1263" i="1"/>
  <c r="H1267" i="1"/>
  <c r="H1271" i="1"/>
  <c r="H1275" i="1"/>
  <c r="G1282" i="1"/>
  <c r="G1286" i="1"/>
  <c r="G1298" i="1"/>
  <c r="G1302" i="1"/>
  <c r="G1306" i="1"/>
  <c r="G1310" i="1"/>
  <c r="G1314" i="1"/>
  <c r="G1318" i="1"/>
  <c r="G1322" i="1"/>
  <c r="G1326" i="1"/>
  <c r="G1446" i="1"/>
  <c r="H1446" i="1"/>
  <c r="G1454" i="1"/>
  <c r="H1454" i="1"/>
  <c r="G1462" i="1"/>
  <c r="H1462" i="1"/>
  <c r="G1470" i="1"/>
  <c r="H1470" i="1"/>
  <c r="G1478" i="1"/>
  <c r="H1478" i="1"/>
  <c r="G1493" i="1"/>
  <c r="H1493" i="1"/>
  <c r="G1501" i="1"/>
  <c r="H1501" i="1"/>
  <c r="G1509" i="1"/>
  <c r="H1509" i="1"/>
  <c r="G1516" i="1"/>
  <c r="H1516" i="1"/>
  <c r="G1523" i="1"/>
  <c r="H1523" i="1"/>
  <c r="G1530" i="1"/>
  <c r="H1530" i="1"/>
  <c r="J1542" i="1"/>
  <c r="H1542" i="1"/>
  <c r="J1544" i="1"/>
  <c r="H1544" i="1"/>
  <c r="J1546" i="1"/>
  <c r="H1546" i="1"/>
  <c r="J1558" i="1"/>
  <c r="H1558" i="1"/>
  <c r="G1558" i="1"/>
  <c r="J1560" i="1"/>
  <c r="H1560" i="1"/>
  <c r="G1560" i="1"/>
  <c r="I1560" i="1" s="1"/>
  <c r="J1562" i="1"/>
  <c r="H1562" i="1"/>
  <c r="G1562" i="1"/>
  <c r="H1579" i="1"/>
  <c r="J1579" i="1"/>
  <c r="G1579" i="1"/>
  <c r="H1581" i="1"/>
  <c r="J1581" i="1"/>
  <c r="G1581" i="1"/>
  <c r="G1648" i="1"/>
  <c r="H1648" i="1"/>
  <c r="H1288" i="1"/>
  <c r="G1288" i="1"/>
  <c r="H1290" i="1"/>
  <c r="G1290" i="1"/>
  <c r="H1292" i="1"/>
  <c r="G1292" i="1"/>
  <c r="H1294" i="1"/>
  <c r="G1294" i="1"/>
  <c r="I1548" i="1"/>
  <c r="H1637" i="1"/>
  <c r="G1637" i="1"/>
  <c r="G1642" i="1"/>
  <c r="H1642" i="1"/>
  <c r="G1571" i="1"/>
  <c r="J1573" i="1"/>
  <c r="H1573" i="1"/>
  <c r="I1573" i="1" s="1"/>
  <c r="H1574" i="1"/>
  <c r="I1574" i="1" s="1"/>
  <c r="J1574" i="1"/>
  <c r="J1575" i="1"/>
  <c r="H1575" i="1"/>
  <c r="I1575" i="1" s="1"/>
  <c r="H1576" i="1"/>
  <c r="I1576" i="1" s="1"/>
  <c r="J1576" i="1"/>
  <c r="H1633" i="1"/>
  <c r="G1633" i="1"/>
  <c r="G1644" i="1"/>
  <c r="H1644" i="1"/>
  <c r="H1649" i="1"/>
  <c r="G1649" i="1"/>
  <c r="H1686" i="1"/>
  <c r="G1686" i="1"/>
  <c r="E430" i="4"/>
  <c r="J1548" i="1"/>
  <c r="H1548" i="1"/>
  <c r="H1549" i="1"/>
  <c r="I1549" i="1" s="1"/>
  <c r="J1549" i="1"/>
  <c r="J1550" i="1"/>
  <c r="H1550" i="1"/>
  <c r="H1551" i="1"/>
  <c r="I1551" i="1" s="1"/>
  <c r="J1551" i="1"/>
  <c r="J1552" i="1"/>
  <c r="H1552" i="1"/>
  <c r="I1552" i="1" s="1"/>
  <c r="H1553" i="1"/>
  <c r="I1553" i="1" s="1"/>
  <c r="J1553" i="1"/>
  <c r="J1554" i="1"/>
  <c r="H1554" i="1"/>
  <c r="I1554" i="1" s="1"/>
  <c r="G1640" i="1"/>
  <c r="H1640" i="1"/>
  <c r="H1645" i="1"/>
  <c r="G1645" i="1"/>
  <c r="G1656" i="1"/>
  <c r="H1656" i="1"/>
  <c r="F336" i="4"/>
  <c r="D321" i="4"/>
  <c r="H1448" i="1"/>
  <c r="H1452" i="1"/>
  <c r="H1456" i="1"/>
  <c r="H1460" i="1"/>
  <c r="H1464" i="1"/>
  <c r="H1468" i="1"/>
  <c r="H1472" i="1"/>
  <c r="H1476" i="1"/>
  <c r="H1480" i="1"/>
  <c r="H1484" i="1"/>
  <c r="H1487" i="1"/>
  <c r="H1491" i="1"/>
  <c r="H1495" i="1"/>
  <c r="H1499" i="1"/>
  <c r="H1503" i="1"/>
  <c r="H1507" i="1"/>
  <c r="H1514" i="1"/>
  <c r="H1521" i="1"/>
  <c r="H1528" i="1"/>
  <c r="H1532" i="1"/>
  <c r="H1536" i="1"/>
  <c r="H1539" i="1"/>
  <c r="G1542" i="1"/>
  <c r="I1542" i="1" s="1"/>
  <c r="G1544" i="1"/>
  <c r="G1546" i="1"/>
  <c r="I1546" i="1" s="1"/>
  <c r="J1547" i="1"/>
  <c r="H1564" i="1"/>
  <c r="I1564" i="1" s="1"/>
  <c r="J1564" i="1"/>
  <c r="J1565" i="1"/>
  <c r="H1565" i="1"/>
  <c r="I1565" i="1" s="1"/>
  <c r="H1566" i="1"/>
  <c r="I1566" i="1" s="1"/>
  <c r="J1566" i="1"/>
  <c r="J1567" i="1"/>
  <c r="H1567" i="1"/>
  <c r="I1567" i="1" s="1"/>
  <c r="H1568" i="1"/>
  <c r="I1568" i="1" s="1"/>
  <c r="J1568" i="1"/>
  <c r="J1569" i="1"/>
  <c r="H1569" i="1"/>
  <c r="I1569" i="1" s="1"/>
  <c r="H1570" i="1"/>
  <c r="I1570" i="1" s="1"/>
  <c r="J1570" i="1"/>
  <c r="H1588" i="1"/>
  <c r="H1590" i="1"/>
  <c r="H1604" i="1"/>
  <c r="H1606" i="1"/>
  <c r="H1620" i="1"/>
  <c r="H1624" i="1"/>
  <c r="H1626" i="1"/>
  <c r="H1634" i="1"/>
  <c r="G1636" i="1"/>
  <c r="H1636" i="1"/>
  <c r="H1641" i="1"/>
  <c r="G1641" i="1"/>
  <c r="H1650" i="1"/>
  <c r="G1652" i="1"/>
  <c r="H1652" i="1"/>
  <c r="H1657" i="1"/>
  <c r="G1657" i="1"/>
  <c r="H1661" i="1"/>
  <c r="G1661" i="1"/>
  <c r="H1665" i="1"/>
  <c r="G1665" i="1"/>
  <c r="H1669" i="1"/>
  <c r="G1669" i="1"/>
  <c r="H1673" i="1"/>
  <c r="G1673" i="1"/>
  <c r="H1677" i="1"/>
  <c r="G1677" i="1"/>
  <c r="H1681" i="1"/>
  <c r="G1681" i="1"/>
  <c r="F263" i="4"/>
  <c r="D262" i="4"/>
  <c r="F274" i="4"/>
  <c r="D273" i="4"/>
  <c r="F647" i="4"/>
  <c r="H336" i="9"/>
  <c r="E177" i="5"/>
  <c r="C1295" i="1"/>
  <c r="C1518" i="1"/>
  <c r="C1525" i="1"/>
  <c r="G1684" i="1"/>
  <c r="H1684" i="1"/>
  <c r="F50" i="4"/>
  <c r="D49" i="4"/>
  <c r="F106" i="4"/>
  <c r="E360" i="4"/>
  <c r="F437" i="4"/>
  <c r="D431" i="4"/>
  <c r="F536" i="4"/>
  <c r="F107" i="5"/>
  <c r="D88" i="5"/>
  <c r="F204" i="5"/>
  <c r="D203" i="5"/>
  <c r="D274" i="5"/>
  <c r="F277" i="5"/>
  <c r="F10" i="6"/>
  <c r="D5" i="6"/>
  <c r="G345" i="9"/>
  <c r="E345" i="9" s="1"/>
  <c r="H32" i="3"/>
  <c r="H24" i="9"/>
  <c r="G24" i="9"/>
  <c r="E24" i="9" s="1"/>
  <c r="F153" i="4"/>
  <c r="E308" i="4"/>
  <c r="E648" i="4"/>
  <c r="D642" i="1" s="1"/>
  <c r="E597" i="4"/>
  <c r="D591" i="1" s="1"/>
  <c r="F136" i="5"/>
  <c r="D135" i="5"/>
  <c r="I26" i="3"/>
  <c r="F36" i="6"/>
  <c r="D35" i="6"/>
  <c r="F126" i="4"/>
  <c r="D125" i="4"/>
  <c r="F426" i="4"/>
  <c r="F616" i="4"/>
  <c r="D597" i="4"/>
  <c r="D177" i="5"/>
  <c r="F237" i="5"/>
  <c r="D219" i="5"/>
  <c r="D7" i="4"/>
  <c r="E49" i="4"/>
  <c r="D45" i="1" s="1"/>
  <c r="D82" i="4"/>
  <c r="F107" i="4"/>
  <c r="D164" i="4"/>
  <c r="D230" i="4"/>
  <c r="D309" i="4"/>
  <c r="D361" i="4"/>
  <c r="F523" i="4"/>
  <c r="D584" i="4"/>
  <c r="F607" i="4"/>
  <c r="D70" i="5"/>
  <c r="G314" i="9"/>
  <c r="F89" i="5"/>
  <c r="F120" i="5"/>
  <c r="E35" i="6"/>
  <c r="D89" i="6"/>
  <c r="D114" i="6"/>
  <c r="F68" i="4"/>
  <c r="F112" i="4"/>
  <c r="F160" i="4"/>
  <c r="F216" i="4"/>
  <c r="D648" i="4"/>
  <c r="D7" i="5"/>
  <c r="H314" i="9"/>
  <c r="E88" i="5"/>
  <c r="G316" i="9"/>
  <c r="G315" i="9"/>
  <c r="D147" i="5"/>
  <c r="D255" i="5"/>
  <c r="G342" i="9"/>
  <c r="E342" i="9" s="1"/>
  <c r="D44" i="8"/>
  <c r="F134" i="4"/>
  <c r="F154" i="4"/>
  <c r="F202" i="4"/>
  <c r="E571" i="4"/>
  <c r="D565" i="1" s="1"/>
  <c r="E156" i="9"/>
  <c r="B156" i="9" s="1"/>
  <c r="E629" i="4"/>
  <c r="D623" i="1" s="1"/>
  <c r="H316" i="9"/>
  <c r="H315" i="9"/>
  <c r="G336" i="9"/>
  <c r="E336" i="9" s="1"/>
  <c r="B336" i="9" s="1"/>
  <c r="F178" i="5"/>
  <c r="F115" i="6"/>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H310" i="9"/>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180" i="9"/>
  <c r="E180" i="9" s="1"/>
  <c r="B180" i="9" s="1"/>
  <c r="H179" i="9"/>
  <c r="G215" i="9"/>
  <c r="E215" i="9" s="1"/>
  <c r="B215" i="9" s="1"/>
  <c r="G179" i="9"/>
  <c r="G178" i="9"/>
  <c r="E178" i="9" s="1"/>
  <c r="B178" i="9" s="1"/>
  <c r="G177" i="9"/>
  <c r="E177" i="9" s="1"/>
  <c r="B177" i="9" s="1"/>
  <c r="G176" i="9"/>
  <c r="E176" i="9" s="1"/>
  <c r="B176" i="9" s="1"/>
  <c r="G175" i="9"/>
  <c r="E175" i="9" s="1"/>
  <c r="B175" i="9" s="1"/>
  <c r="G174" i="9"/>
  <c r="E174" i="9" s="1"/>
  <c r="B174" i="9" s="1"/>
  <c r="I10" i="9"/>
  <c r="B83" i="9"/>
  <c r="E89" i="9"/>
  <c r="B89" i="9" s="1"/>
  <c r="B111" i="9"/>
  <c r="B119" i="9"/>
  <c r="B127" i="9"/>
  <c r="B135" i="9"/>
  <c r="B143" i="9"/>
  <c r="B151" i="9"/>
  <c r="B87" i="9"/>
  <c r="B95" i="9"/>
  <c r="B103" i="9"/>
  <c r="B163" i="9"/>
  <c r="H19" i="9"/>
  <c r="E19" i="9" s="1"/>
  <c r="B19" i="9" s="1"/>
  <c r="E85" i="9"/>
  <c r="B85" i="9" s="1"/>
  <c r="E93" i="9"/>
  <c r="B93" i="9" s="1"/>
  <c r="B107" i="9"/>
  <c r="B115" i="9"/>
  <c r="B123" i="9"/>
  <c r="B232" i="9"/>
  <c r="B256" i="9"/>
  <c r="B272" i="9"/>
  <c r="B288" i="9"/>
  <c r="B260" i="9"/>
  <c r="B240" i="9"/>
  <c r="B258" i="9"/>
  <c r="B264" i="9"/>
  <c r="B274" i="9"/>
  <c r="B280" i="9"/>
  <c r="F228" i="9" l="1"/>
  <c r="B228" i="9" s="1"/>
  <c r="E152" i="4"/>
  <c r="D149" i="1"/>
  <c r="H565" i="1"/>
  <c r="G565" i="1"/>
  <c r="K1480" i="9"/>
  <c r="G343" i="9"/>
  <c r="E343" i="9" s="1"/>
  <c r="B343" i="9" s="1"/>
  <c r="I38" i="3"/>
  <c r="C1621" i="1"/>
  <c r="E315" i="9"/>
  <c r="B315" i="9" s="1"/>
  <c r="H21" i="3"/>
  <c r="F7" i="5"/>
  <c r="C1012" i="1"/>
  <c r="F89" i="6"/>
  <c r="C1485" i="1"/>
  <c r="E314" i="9"/>
  <c r="B314" i="9" s="1"/>
  <c r="F164" i="4"/>
  <c r="C160" i="1"/>
  <c r="D6" i="4"/>
  <c r="F7" i="4"/>
  <c r="C3" i="1"/>
  <c r="F597" i="4"/>
  <c r="C591" i="1"/>
  <c r="F35" i="6"/>
  <c r="H27" i="3"/>
  <c r="C1431" i="1"/>
  <c r="F135" i="5"/>
  <c r="C1140" i="1"/>
  <c r="E417" i="4"/>
  <c r="D412" i="1" s="1"/>
  <c r="D303" i="1"/>
  <c r="H1295" i="1"/>
  <c r="G1295" i="1"/>
  <c r="E639" i="4"/>
  <c r="D633" i="1" s="1"/>
  <c r="D424" i="1"/>
  <c r="I1562" i="1"/>
  <c r="I1578" i="1"/>
  <c r="I1561" i="1"/>
  <c r="I1541" i="1"/>
  <c r="E179" i="9"/>
  <c r="B179" i="9" s="1"/>
  <c r="B207" i="9"/>
  <c r="E341" i="9"/>
  <c r="B342" i="9"/>
  <c r="E316" i="9"/>
  <c r="B316" i="9" s="1"/>
  <c r="F648" i="4"/>
  <c r="C642" i="1"/>
  <c r="I27" i="3"/>
  <c r="D1431" i="1"/>
  <c r="F70" i="5"/>
  <c r="D69" i="5"/>
  <c r="C1075" i="1"/>
  <c r="F361" i="4"/>
  <c r="D360" i="4"/>
  <c r="C356" i="1"/>
  <c r="G339" i="9"/>
  <c r="E339" i="9" s="1"/>
  <c r="B339" i="9" s="1"/>
  <c r="F219" i="5"/>
  <c r="C1223" i="1"/>
  <c r="F88" i="5"/>
  <c r="C1093" i="1"/>
  <c r="D430" i="4"/>
  <c r="F431" i="4"/>
  <c r="C425" i="1"/>
  <c r="F49" i="4"/>
  <c r="C45" i="1"/>
  <c r="F273" i="4"/>
  <c r="C269" i="1"/>
  <c r="I1579" i="1"/>
  <c r="I1543" i="1"/>
  <c r="E310" i="9"/>
  <c r="B310" i="9" s="1"/>
  <c r="H623" i="1"/>
  <c r="G623" i="1"/>
  <c r="D251" i="5"/>
  <c r="F255" i="5"/>
  <c r="C1259" i="1"/>
  <c r="E69" i="5"/>
  <c r="D1093" i="1"/>
  <c r="F309" i="4"/>
  <c r="D308" i="4"/>
  <c r="C304" i="1"/>
  <c r="F82" i="4"/>
  <c r="C78" i="1"/>
  <c r="E535" i="4"/>
  <c r="F125" i="4"/>
  <c r="C121" i="1"/>
  <c r="B24" i="9"/>
  <c r="B345" i="9"/>
  <c r="E344" i="9"/>
  <c r="I10" i="3" s="1"/>
  <c r="F274" i="5"/>
  <c r="C1278" i="1"/>
  <c r="G1525" i="1"/>
  <c r="H1525" i="1"/>
  <c r="E176" i="5"/>
  <c r="D1180" i="1" s="1"/>
  <c r="I23" i="3"/>
  <c r="D1181" i="1"/>
  <c r="I1544" i="1"/>
  <c r="F321" i="4"/>
  <c r="C316" i="1"/>
  <c r="I1581" i="1"/>
  <c r="I1558" i="1"/>
  <c r="H439" i="1"/>
  <c r="G439" i="1"/>
  <c r="H485" i="1"/>
  <c r="G485" i="1"/>
  <c r="F147" i="5"/>
  <c r="C1152" i="1"/>
  <c r="H29" i="3"/>
  <c r="F114" i="6"/>
  <c r="C1510" i="1"/>
  <c r="F584" i="4"/>
  <c r="C578" i="1"/>
  <c r="F230" i="4"/>
  <c r="C226" i="1"/>
  <c r="D176" i="5"/>
  <c r="F177" i="5"/>
  <c r="H23" i="3"/>
  <c r="C1181" i="1"/>
  <c r="E141" i="6"/>
  <c r="D152" i="4"/>
  <c r="D141" i="6"/>
  <c r="H26" i="3"/>
  <c r="F5" i="6"/>
  <c r="C1401" i="1"/>
  <c r="G338" i="9"/>
  <c r="E338" i="9" s="1"/>
  <c r="B338" i="9" s="1"/>
  <c r="F203" i="5"/>
  <c r="C1207" i="1"/>
  <c r="D535" i="4"/>
  <c r="E418" i="4"/>
  <c r="D413" i="1" s="1"/>
  <c r="D355" i="1"/>
  <c r="E6" i="4"/>
  <c r="G1518" i="1"/>
  <c r="H1518" i="1"/>
  <c r="F262" i="4"/>
  <c r="C258" i="1"/>
  <c r="H149" i="1" l="1"/>
  <c r="G149" i="1"/>
  <c r="D148" i="1"/>
  <c r="E299" i="4"/>
  <c r="E300" i="4" s="1"/>
  <c r="D296" i="1" s="1"/>
  <c r="I17" i="3"/>
  <c r="F141" i="6"/>
  <c r="H30" i="3"/>
  <c r="C1537" i="1"/>
  <c r="H226" i="1"/>
  <c r="G226" i="1"/>
  <c r="I22" i="3"/>
  <c r="D1074" i="1"/>
  <c r="E6" i="5"/>
  <c r="H1093" i="1"/>
  <c r="G1093" i="1"/>
  <c r="H356" i="1"/>
  <c r="G356" i="1"/>
  <c r="H642" i="1"/>
  <c r="G642" i="1"/>
  <c r="G3" i="1"/>
  <c r="H3" i="1"/>
  <c r="H1012" i="1"/>
  <c r="G1012" i="1"/>
  <c r="D640" i="4"/>
  <c r="F535" i="4"/>
  <c r="C529" i="1"/>
  <c r="G1401" i="1"/>
  <c r="H1401" i="1"/>
  <c r="H316" i="1"/>
  <c r="G316" i="1"/>
  <c r="H1278" i="1"/>
  <c r="G1278" i="1"/>
  <c r="E640" i="4"/>
  <c r="D634" i="1" s="1"/>
  <c r="D529" i="1"/>
  <c r="D417" i="4"/>
  <c r="F308" i="4"/>
  <c r="C303" i="1"/>
  <c r="G1259" i="1"/>
  <c r="H1259" i="1"/>
  <c r="F360" i="4"/>
  <c r="D418" i="4"/>
  <c r="C355" i="1"/>
  <c r="H1140" i="1"/>
  <c r="G1140" i="1"/>
  <c r="G258" i="1"/>
  <c r="H258" i="1"/>
  <c r="H1207" i="1"/>
  <c r="G1207" i="1"/>
  <c r="H17" i="3"/>
  <c r="D299" i="4"/>
  <c r="F152" i="4"/>
  <c r="C148" i="1"/>
  <c r="H578" i="1"/>
  <c r="G578" i="1"/>
  <c r="G78" i="1"/>
  <c r="H78" i="1"/>
  <c r="I30" i="3"/>
  <c r="D1537" i="1"/>
  <c r="H9" i="3" s="1"/>
  <c r="F176" i="5"/>
  <c r="C1180" i="1"/>
  <c r="H1152" i="1"/>
  <c r="G1152" i="1"/>
  <c r="G121" i="1"/>
  <c r="H121" i="1"/>
  <c r="H24" i="3"/>
  <c r="C1255" i="1"/>
  <c r="F251" i="5"/>
  <c r="G45" i="1"/>
  <c r="H45" i="1"/>
  <c r="F430" i="4"/>
  <c r="D639" i="4"/>
  <c r="C424" i="1"/>
  <c r="G1075" i="1"/>
  <c r="H1075" i="1"/>
  <c r="H1431" i="1"/>
  <c r="G1431" i="1"/>
  <c r="G160" i="1"/>
  <c r="H160" i="1"/>
  <c r="H1181" i="1"/>
  <c r="G1181" i="1"/>
  <c r="G1510" i="1"/>
  <c r="H1510" i="1"/>
  <c r="H304" i="1"/>
  <c r="G304" i="1"/>
  <c r="F69" i="5"/>
  <c r="H22" i="3"/>
  <c r="C1074" i="1"/>
  <c r="G347" i="9"/>
  <c r="E347" i="9" s="1"/>
  <c r="H269" i="1"/>
  <c r="G269" i="1"/>
  <c r="H425" i="1"/>
  <c r="G425" i="1"/>
  <c r="H1223" i="1"/>
  <c r="G1223" i="1"/>
  <c r="D6" i="5"/>
  <c r="H1621" i="1"/>
  <c r="G1621" i="1"/>
  <c r="H11" i="3"/>
  <c r="E422" i="4"/>
  <c r="I16" i="3"/>
  <c r="D2" i="1"/>
  <c r="H591" i="1"/>
  <c r="G591" i="1"/>
  <c r="D422" i="4"/>
  <c r="D300" i="4"/>
  <c r="H16" i="3"/>
  <c r="F6" i="4"/>
  <c r="C2" i="1"/>
  <c r="G1485" i="1"/>
  <c r="H1485" i="1"/>
  <c r="D295" i="1" l="1"/>
  <c r="E423" i="4"/>
  <c r="E424" i="4" s="1"/>
  <c r="D419" i="1" s="1"/>
  <c r="E301" i="4"/>
  <c r="D297" i="1" s="1"/>
  <c r="K3" i="9"/>
  <c r="E346" i="9"/>
  <c r="I9" i="3" s="1"/>
  <c r="B347" i="9"/>
  <c r="H299" i="9"/>
  <c r="D1011" i="1"/>
  <c r="F300" i="4"/>
  <c r="C296" i="1"/>
  <c r="E643" i="4"/>
  <c r="D417" i="1"/>
  <c r="G306" i="9"/>
  <c r="E306" i="9" s="1"/>
  <c r="B306" i="9" s="1"/>
  <c r="G299" i="9"/>
  <c r="E299" i="9" s="1"/>
  <c r="F6" i="5"/>
  <c r="C1011" i="1"/>
  <c r="H1074" i="1"/>
  <c r="G1074" i="1"/>
  <c r="F639" i="4"/>
  <c r="C633" i="1"/>
  <c r="F417" i="4"/>
  <c r="C412" i="1"/>
  <c r="F640" i="4"/>
  <c r="C634" i="1"/>
  <c r="G1537" i="1"/>
  <c r="H1537" i="1"/>
  <c r="G424" i="1"/>
  <c r="H424" i="1"/>
  <c r="G1180" i="1"/>
  <c r="H1180" i="1"/>
  <c r="H148" i="1"/>
  <c r="G148" i="1"/>
  <c r="G2" i="1"/>
  <c r="H2" i="1"/>
  <c r="D643" i="4"/>
  <c r="D424" i="4"/>
  <c r="F422" i="4"/>
  <c r="C417" i="1"/>
  <c r="N3" i="9"/>
  <c r="I11" i="3"/>
  <c r="G1255" i="1"/>
  <c r="H1255" i="1"/>
  <c r="D423" i="4"/>
  <c r="F299" i="4"/>
  <c r="D301" i="4"/>
  <c r="C295" i="1"/>
  <c r="G355" i="1"/>
  <c r="H355" i="1"/>
  <c r="F418" i="4"/>
  <c r="C413" i="1"/>
  <c r="H303" i="1"/>
  <c r="G303" i="1"/>
  <c r="G529" i="1"/>
  <c r="H529" i="1"/>
  <c r="E644" i="4" l="1"/>
  <c r="E645" i="4" s="1"/>
  <c r="D418" i="1"/>
  <c r="H20" i="9"/>
  <c r="E425" i="4"/>
  <c r="D420" i="1" s="1"/>
  <c r="H296" i="1"/>
  <c r="G296" i="1"/>
  <c r="F301" i="4"/>
  <c r="C297" i="1"/>
  <c r="H634" i="1"/>
  <c r="G634" i="1"/>
  <c r="H633" i="1"/>
  <c r="G633" i="1"/>
  <c r="H8" i="3"/>
  <c r="H1011" i="1"/>
  <c r="G1011" i="1"/>
  <c r="D637" i="1"/>
  <c r="H295" i="1"/>
  <c r="G295" i="1"/>
  <c r="G417" i="1"/>
  <c r="H417" i="1"/>
  <c r="F424" i="4"/>
  <c r="C419" i="1"/>
  <c r="H413" i="1"/>
  <c r="G413" i="1"/>
  <c r="D644" i="4"/>
  <c r="F423" i="4"/>
  <c r="D425" i="4"/>
  <c r="C418" i="1"/>
  <c r="G20" i="9"/>
  <c r="F643" i="4"/>
  <c r="D645" i="4"/>
  <c r="C637" i="1"/>
  <c r="H412" i="1"/>
  <c r="G412" i="1"/>
  <c r="B299" i="9"/>
  <c r="E20" i="9" l="1"/>
  <c r="B20" i="9" s="1"/>
  <c r="E646" i="4"/>
  <c r="D640" i="1" s="1"/>
  <c r="D638" i="1"/>
  <c r="M3" i="9"/>
  <c r="H637" i="1"/>
  <c r="G637" i="1"/>
  <c r="H418" i="1"/>
  <c r="G418" i="1"/>
  <c r="F645" i="4"/>
  <c r="C639" i="1"/>
  <c r="F425" i="4"/>
  <c r="C420" i="1"/>
  <c r="D639" i="1"/>
  <c r="H419" i="1"/>
  <c r="G419" i="1"/>
  <c r="F644" i="4"/>
  <c r="D646" i="4"/>
  <c r="D649" i="4" s="1"/>
  <c r="C638" i="1"/>
  <c r="G297" i="1"/>
  <c r="H297" i="1"/>
  <c r="E649" i="4" l="1"/>
  <c r="I18" i="3" s="1"/>
  <c r="E650" i="4"/>
  <c r="I19" i="3" s="1"/>
  <c r="F649" i="4"/>
  <c r="H18" i="3"/>
  <c r="C643" i="1"/>
  <c r="G297" i="9"/>
  <c r="E297" i="9" s="1"/>
  <c r="B297" i="9" s="1"/>
  <c r="H638" i="1"/>
  <c r="G638" i="1"/>
  <c r="H420" i="1"/>
  <c r="G420" i="1"/>
  <c r="F646" i="4"/>
  <c r="D650" i="4"/>
  <c r="C640" i="1"/>
  <c r="D644" i="1"/>
  <c r="D643" i="1"/>
  <c r="H639" i="1"/>
  <c r="G639" i="1"/>
  <c r="G334" i="9"/>
  <c r="E334" i="9" s="1"/>
  <c r="H334" i="9"/>
  <c r="H640" i="1" l="1"/>
  <c r="G640" i="1"/>
  <c r="H7" i="3"/>
  <c r="H643" i="1"/>
  <c r="G643" i="1"/>
  <c r="B334" i="9"/>
  <c r="E298" i="9"/>
  <c r="I8" i="3" s="1"/>
  <c r="F650" i="4"/>
  <c r="H19" i="3"/>
  <c r="C644" i="1"/>
  <c r="J3" i="9" l="1"/>
  <c r="H644" i="1"/>
  <c r="G644" i="1"/>
  <c r="L293" i="9" l="1"/>
  <c r="F293" i="9" s="1"/>
  <c r="H295" i="9"/>
  <c r="G295" i="9"/>
  <c r="G18" i="9"/>
  <c r="H18" i="9"/>
  <c r="I5" i="9"/>
  <c r="K11" i="9"/>
  <c r="J17" i="9"/>
  <c r="J5" i="9"/>
  <c r="L16" i="9"/>
  <c r="I7" i="9"/>
  <c r="K13" i="9"/>
  <c r="J7" i="9"/>
  <c r="I12" i="9"/>
  <c r="I13" i="9"/>
  <c r="K7" i="9"/>
  <c r="J12" i="9"/>
  <c r="I6" i="9"/>
  <c r="K12" i="9"/>
  <c r="G17" i="9"/>
  <c r="K9" i="9"/>
  <c r="L15" i="9"/>
  <c r="G21" i="9"/>
  <c r="I8" i="9"/>
  <c r="M15" i="9"/>
  <c r="G16" i="9"/>
  <c r="I17" i="9"/>
  <c r="H22" i="9"/>
  <c r="J8" i="9"/>
  <c r="G15" i="9"/>
  <c r="K8" i="9"/>
  <c r="J13" i="9"/>
  <c r="K5" i="9"/>
  <c r="J10" i="9"/>
  <c r="M16" i="9"/>
  <c r="G22" i="9"/>
  <c r="K10" i="9"/>
  <c r="H21" i="9"/>
  <c r="J9" i="9"/>
  <c r="H15" i="9"/>
  <c r="J6" i="9"/>
  <c r="I11" i="9"/>
  <c r="H17" i="9"/>
  <c r="K6" i="9"/>
  <c r="J11" i="9"/>
  <c r="I9" i="9"/>
  <c r="H16" i="9"/>
  <c r="E22" i="9" l="1"/>
  <c r="B22" i="9" s="1"/>
  <c r="E295" i="9"/>
  <c r="B295" i="9" s="1"/>
  <c r="E17" i="9"/>
  <c r="B17" i="9" s="1"/>
  <c r="E18" i="9"/>
  <c r="B18" i="9" s="1"/>
  <c r="E9" i="9"/>
  <c r="B9" i="9" s="1"/>
  <c r="E21" i="9"/>
  <c r="B21" i="9" s="1"/>
  <c r="E13" i="9"/>
  <c r="B13" i="9" s="1"/>
  <c r="E7" i="9"/>
  <c r="B7" i="9" s="1"/>
  <c r="E8" i="9"/>
  <c r="B8" i="9" s="1"/>
  <c r="E11" i="9"/>
  <c r="B11" i="9" s="1"/>
  <c r="E10" i="9"/>
  <c r="B10" i="9" s="1"/>
  <c r="E15" i="9"/>
  <c r="E16" i="9"/>
  <c r="F15" i="9"/>
  <c r="E6" i="9"/>
  <c r="B6" i="9" s="1"/>
  <c r="E12" i="9"/>
  <c r="B12" i="9" s="1"/>
  <c r="F16" i="9"/>
  <c r="E5" i="9"/>
  <c r="B293" i="9"/>
  <c r="F23" i="9"/>
  <c r="E23" i="9" l="1"/>
  <c r="I7" i="3" s="1"/>
  <c r="F14" i="9"/>
  <c r="F3" i="9" s="1"/>
  <c r="E14" i="9"/>
  <c r="I12" i="3" s="1"/>
  <c r="B15" i="9"/>
  <c r="B5" i="9"/>
  <c r="E4" i="9"/>
  <c r="B16"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<sst xmlns="http://schemas.openxmlformats.org/spreadsheetml/2006/main" count="4719" uniqueCount="3653">
  <si>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</si>
  <si>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</si>
  <si>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</si>
  <si>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</si>
  <si>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</si>
  <si>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</si>
  <si>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</si>
  <si>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</si>
  <si>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</si>
  <si>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</si>
  <si>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</si>
  <si>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</si>
  <si>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</si>
  <si>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</si>
  <si>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</si>
  <si>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</si>
  <si>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</si>
  <si>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</si>
  <si>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</si>
  <si>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</si>
  <si>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</si>
  <si>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</si>
  <si>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</si>
  <si>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</si>
  <si>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</si>
  <si>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</si>
  <si>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</si>
  <si>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</si>
  <si>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</si>
  <si>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</si>
  <si>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</si>
  <si>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Mali medo</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</si>
  <si>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</si>
  <si>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</si>
  <si>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</si>
  <si>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</si>
  <si>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</si>
  <si>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</si>
  <si>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</si>
  <si>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</si>
  <si>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</si>
  <si>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</si>
  <si>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</si>
  <si>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</si>
  <si>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</si>
  <si>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</si>
  <si>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</si>
  <si>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</si>
  <si>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</si>
  <si>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</si>
  <si>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</si>
  <si>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</si>
  <si>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</si>
  <si>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</si>
  <si>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</si>
  <si>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</si>
  <si>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52397 - Dječji vrtić Mali medo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</si>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</sst>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152559.18</v>
      </c>
      <c r="D2" s="6">
        <f>'PR-RAS'!E6</f>
        <v>189264.27000000002</v>
      </c>
      <c r="E2" s="6">
        <v>0</v>
      </c>
      <c r="F2" s="6">
        <v>0</v>
      </c>
      <c r="G2" s="7">
        <f t="shared" ref="G2:G274" si="0">(B2/1000)*(C2*1+D2*2)</f>
        <v>531.08771999999999</v>
      </c>
      <c r="H2" s="7">
        <f t="shared" ref="H2:H274" si="1">ABS(C2-ROUND(C2,0))+ABS(D2-ROUND(D2,0))</f>
        <v>0.45000000001164153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906.8</v>
      </c>
      <c r="D45" s="1">
        <f>'PR-RAS'!E49</f>
        <v>16189.5</v>
      </c>
      <c r="E45" s="1">
        <v>0</v>
      </c>
      <c r="F45" s="1">
        <v>0</v>
      </c>
      <c r="G45" s="2">
        <f t="shared" si="0"/>
        <v>1464.5752</v>
      </c>
      <c r="H45" s="2">
        <f t="shared" si="1"/>
        <v>0.70000000000004547</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906.8</v>
      </c>
      <c r="D64" s="1">
        <f>'PR-RAS'!E68</f>
        <v>16189.5</v>
      </c>
      <c r="E64" s="1">
        <v>0</v>
      </c>
      <c r="F64" s="1">
        <v>0</v>
      </c>
      <c r="G64" s="2">
        <f t="shared" si="0"/>
        <v>2097.0054</v>
      </c>
      <c r="H64" s="2">
        <f t="shared" si="1"/>
        <v>0.70000000000004547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906.8</v>
      </c>
      <c r="D65" s="1">
        <f>'PR-RAS'!E69</f>
        <v>16189.5</v>
      </c>
      <c r="E65" s="1">
        <v>0</v>
      </c>
      <c r="F65" s="1">
        <v>0</v>
      </c>
      <c r="G65" s="2">
        <f t="shared" si="0"/>
        <v>2130.2912000000001</v>
      </c>
      <c r="H65" s="2">
        <f t="shared" si="1"/>
        <v>0.70000000000004547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53839.63</v>
      </c>
      <c r="D102" s="1">
        <f>'PR-RAS'!E106</f>
        <v>54593.98</v>
      </c>
      <c r="E102" s="1">
        <v>0</v>
      </c>
      <c r="F102" s="1">
        <v>0</v>
      </c>
      <c r="G102" s="2">
        <f t="shared" si="0"/>
        <v>16465.78659</v>
      </c>
      <c r="H102" s="2">
        <f t="shared" si="1"/>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53839.63</v>
      </c>
      <c r="D108" s="1">
        <f>'PR-RAS'!E112</f>
        <v>54593.98</v>
      </c>
      <c r="E108" s="1">
        <v>0</v>
      </c>
      <c r="F108" s="1">
        <v>0</v>
      </c>
      <c r="G108" s="2">
        <f t="shared" si="0"/>
        <v>17443.952129999998</v>
      </c>
      <c r="H108" s="2">
        <f t="shared" si="1"/>
        <v>0.38999999999941792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53839.63</v>
      </c>
      <c r="D113" s="1">
        <f>'PR-RAS'!E117</f>
        <v>54593.98</v>
      </c>
      <c r="E113" s="1">
        <v>0</v>
      </c>
      <c r="F113" s="1">
        <v>0</v>
      </c>
      <c r="G113" s="2">
        <f t="shared" si="0"/>
        <v>18259.090080000002</v>
      </c>
      <c r="H113" s="2">
        <f t="shared" si="1"/>
        <v>0.38999999999941792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97812.75</v>
      </c>
      <c r="D130" s="1">
        <f>'PR-RAS'!E134</f>
        <v>118480.79</v>
      </c>
      <c r="E130" s="1">
        <v>0</v>
      </c>
      <c r="F130" s="1">
        <v>0</v>
      </c>
      <c r="G130" s="2">
        <f t="shared" si="0"/>
        <v>43185.888569999996</v>
      </c>
      <c r="H130" s="2">
        <f t="shared" si="1"/>
        <v>0.46000000000640284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97812.75</v>
      </c>
      <c r="D131" s="1">
        <f>'PR-RAS'!E135</f>
        <v>118480.79</v>
      </c>
      <c r="E131" s="1">
        <v>0</v>
      </c>
      <c r="F131" s="1">
        <v>0</v>
      </c>
      <c r="G131" s="2">
        <f t="shared" si="0"/>
        <v>43520.662899999996</v>
      </c>
      <c r="H131" s="2">
        <f t="shared" si="1"/>
        <v>0.46000000000640284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97812.75</v>
      </c>
      <c r="D132" s="1">
        <f>'PR-RAS'!E136</f>
        <v>118480.79</v>
      </c>
      <c r="E132" s="1">
        <v>0</v>
      </c>
      <c r="F132" s="1">
        <v>0</v>
      </c>
      <c r="G132" s="2">
        <f t="shared" si="0"/>
        <v>43855.437229999996</v>
      </c>
      <c r="H132" s="2">
        <f t="shared" si="1"/>
        <v>0.46000000000640284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158413.46</v>
      </c>
      <c r="D148" s="1">
        <f>'PR-RAS'!E152</f>
        <v>187602.23</v>
      </c>
      <c r="E148" s="1">
        <v>0</v>
      </c>
      <c r="F148" s="1">
        <v>0</v>
      </c>
      <c r="G148" s="2">
        <f t="shared" si="0"/>
        <v>78441.834239999996</v>
      </c>
      <c r="H148" s="2">
        <f t="shared" si="1"/>
        <v>0.69000000000232831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107623.92</v>
      </c>
      <c r="D149" s="1">
        <f>'PR-RAS'!E153</f>
        <v>136499.6</v>
      </c>
      <c r="E149" s="1">
        <v>0</v>
      </c>
      <c r="F149" s="1">
        <v>0</v>
      </c>
      <c r="G149" s="2">
        <f t="shared" si="0"/>
        <v>56332.221759999993</v>
      </c>
      <c r="H149" s="2">
        <f t="shared" si="1"/>
        <v>0.47999999999592546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87447.11</v>
      </c>
      <c r="D150" s="1">
        <f>'PR-RAS'!E154</f>
        <v>112193.55</v>
      </c>
      <c r="E150" s="1">
        <v>0</v>
      </c>
      <c r="F150" s="1">
        <v>0</v>
      </c>
      <c r="G150" s="2">
        <f t="shared" si="0"/>
        <v>46463.297290000002</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87447.11</v>
      </c>
      <c r="D151" s="1">
        <f>'PR-RAS'!E155</f>
        <v>112193.55</v>
      </c>
      <c r="E151" s="1">
        <v>0</v>
      </c>
      <c r="F151" s="1">
        <v>0</v>
      </c>
      <c r="G151" s="2">
        <f t="shared" si="0"/>
        <v>46775.131500000003</v>
      </c>
      <c r="H151" s="2">
        <f t="shared" si="1"/>
        <v>0.55999999999767169</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5728.75</v>
      </c>
      <c r="D155" s="1">
        <f>'PR-RAS'!E159</f>
        <v>5794.1</v>
      </c>
      <c r="E155" s="1">
        <v>0</v>
      </c>
      <c r="F155" s="1">
        <v>0</v>
      </c>
      <c r="G155" s="2">
        <f t="shared" si="0"/>
        <v>2666.8103000000001</v>
      </c>
      <c r="H155" s="2">
        <f t="shared" si="1"/>
        <v>0.3500000000003638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14448.06</v>
      </c>
      <c r="D156" s="1">
        <f>'PR-RAS'!E160</f>
        <v>18511.95</v>
      </c>
      <c r="E156" s="1">
        <v>0</v>
      </c>
      <c r="F156" s="1">
        <v>0</v>
      </c>
      <c r="G156" s="2">
        <f t="shared" si="0"/>
        <v>7978.1538</v>
      </c>
      <c r="H156" s="2">
        <f t="shared" si="1"/>
        <v>0.10999999999876309</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14448.06</v>
      </c>
      <c r="D158" s="1">
        <f>'PR-RAS'!E162</f>
        <v>18511.95</v>
      </c>
      <c r="E158" s="1">
        <v>0</v>
      </c>
      <c r="F158" s="1">
        <v>0</v>
      </c>
      <c r="G158" s="2">
        <f t="shared" si="0"/>
        <v>8081.0977199999998</v>
      </c>
      <c r="H158" s="2">
        <f t="shared" si="1"/>
        <v>0.10999999999876309</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50231.38</v>
      </c>
      <c r="D160" s="1">
        <f>'PR-RAS'!E164</f>
        <v>50497.820000000007</v>
      </c>
      <c r="E160" s="1">
        <v>0</v>
      </c>
      <c r="F160" s="1">
        <v>0</v>
      </c>
      <c r="G160" s="2">
        <f t="shared" si="0"/>
        <v>24045.096180000004</v>
      </c>
      <c r="H160" s="2">
        <f t="shared" si="1"/>
        <v>0.55999999999039574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7858.8</v>
      </c>
      <c r="D161" s="1">
        <f>'PR-RAS'!E165</f>
        <v>6352.58</v>
      </c>
      <c r="E161" s="1">
        <v>0</v>
      </c>
      <c r="F161" s="1">
        <v>0</v>
      </c>
      <c r="G161" s="2">
        <f t="shared" si="0"/>
        <v>3290.2336</v>
      </c>
      <c r="H161" s="2">
        <f t="shared" si="1"/>
        <v>0.61999999999989086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54</v>
      </c>
      <c r="D162" s="1">
        <f>'PR-RAS'!E166</f>
        <v>0</v>
      </c>
      <c r="E162" s="1">
        <v>0</v>
      </c>
      <c r="F162" s="1">
        <v>0</v>
      </c>
      <c r="G162" s="2">
        <f t="shared" si="0"/>
        <v>8.6940000000000008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7679.8</v>
      </c>
      <c r="D163" s="1">
        <f>'PR-RAS'!E167</f>
        <v>5453.21</v>
      </c>
      <c r="E163" s="1">
        <v>0</v>
      </c>
      <c r="F163" s="1">
        <v>0</v>
      </c>
      <c r="G163" s="2">
        <f t="shared" si="0"/>
        <v>3010.9676400000003</v>
      </c>
      <c r="H163" s="2">
        <f t="shared" si="1"/>
        <v>0.40999999999985448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125</v>
      </c>
      <c r="D164" s="1">
        <f>'PR-RAS'!E168</f>
        <v>863.37</v>
      </c>
      <c r="E164" s="1">
        <v>0</v>
      </c>
      <c r="F164" s="1">
        <v>0</v>
      </c>
      <c r="G164" s="2">
        <f t="shared" si="0"/>
        <v>301.83362</v>
      </c>
      <c r="H164" s="2">
        <f t="shared" si="1"/>
        <v>0.37000000000000455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36</v>
      </c>
      <c r="E165" s="1">
        <v>0</v>
      </c>
      <c r="F165" s="1">
        <v>0</v>
      </c>
      <c r="G165" s="2">
        <f t="shared" si="0"/>
        <v>11.808</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20480.439999999999</v>
      </c>
      <c r="D166" s="1">
        <f>'PR-RAS'!E170</f>
        <v>27206.449999999997</v>
      </c>
      <c r="E166" s="1">
        <v>0</v>
      </c>
      <c r="F166" s="1">
        <v>0</v>
      </c>
      <c r="G166" s="2">
        <f t="shared" si="0"/>
        <v>12357.401099999999</v>
      </c>
      <c r="H166" s="2">
        <f t="shared" si="1"/>
        <v>0.88999999999577994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2010.3</v>
      </c>
      <c r="D167" s="1">
        <f>'PR-RAS'!E171</f>
        <v>3418.55</v>
      </c>
      <c r="E167" s="1">
        <v>0</v>
      </c>
      <c r="F167" s="1">
        <v>0</v>
      </c>
      <c r="G167" s="2">
        <f t="shared" si="0"/>
        <v>1468.6684</v>
      </c>
      <c r="H167" s="2">
        <f t="shared" si="1"/>
        <v>0.74999999999977263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15404.02</v>
      </c>
      <c r="D168" s="1">
        <f>'PR-RAS'!E172</f>
        <v>20316.099999999999</v>
      </c>
      <c r="E168" s="1">
        <v>0</v>
      </c>
      <c r="F168" s="1">
        <v>0</v>
      </c>
      <c r="G168" s="2">
        <f t="shared" si="0"/>
        <v>9358.0487400000002</v>
      </c>
      <c r="H168" s="2">
        <f t="shared" si="1"/>
        <v>0.11999999999898137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2802.78</v>
      </c>
      <c r="D169" s="1">
        <f>'PR-RAS'!E173</f>
        <v>2452.09</v>
      </c>
      <c r="E169" s="1">
        <v>0</v>
      </c>
      <c r="F169" s="1">
        <v>0</v>
      </c>
      <c r="G169" s="2">
        <f t="shared" si="0"/>
        <v>1294.7692800000002</v>
      </c>
      <c r="H169" s="2">
        <f t="shared" si="1"/>
        <v>0.30999999999994543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143.34</v>
      </c>
      <c r="D170" s="1">
        <f>'PR-RAS'!E174</f>
        <v>245.14</v>
      </c>
      <c r="E170" s="1">
        <v>0</v>
      </c>
      <c r="F170" s="1">
        <v>0</v>
      </c>
      <c r="G170" s="2">
        <f t="shared" si="0"/>
        <v>107.08178000000001</v>
      </c>
      <c r="H170" s="2">
        <f t="shared" si="1"/>
        <v>0.47999999999998977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564.57000000000005</v>
      </c>
      <c r="E171" s="1">
        <v>0</v>
      </c>
      <c r="F171" s="1">
        <v>0</v>
      </c>
      <c r="G171" s="2">
        <f t="shared" si="0"/>
        <v>191.95380000000003</v>
      </c>
      <c r="H171" s="2">
        <f t="shared" si="1"/>
        <v>0.42999999999994998</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120</v>
      </c>
      <c r="D173" s="1">
        <f>'PR-RAS'!E177</f>
        <v>210</v>
      </c>
      <c r="E173" s="1">
        <v>0</v>
      </c>
      <c r="F173" s="1">
        <v>0</v>
      </c>
      <c r="G173" s="2">
        <f t="shared" si="0"/>
        <v>92.88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18705.47</v>
      </c>
      <c r="D174" s="1">
        <f>'PR-RAS'!E178</f>
        <v>15409.350000000002</v>
      </c>
      <c r="E174" s="1">
        <v>0</v>
      </c>
      <c r="F174" s="1">
        <v>0</v>
      </c>
      <c r="G174" s="2">
        <f t="shared" si="0"/>
        <v>8567.6814100000011</v>
      </c>
      <c r="H174" s="2">
        <f t="shared" si="1"/>
        <v>0.82000000000334694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318.83999999999997</v>
      </c>
      <c r="D175" s="1">
        <f>'PR-RAS'!E179</f>
        <v>342.34</v>
      </c>
      <c r="E175" s="1">
        <v>0</v>
      </c>
      <c r="F175" s="1">
        <v>0</v>
      </c>
      <c r="G175" s="2">
        <f t="shared" si="0"/>
        <v>174.61247999999998</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1879.5</v>
      </c>
      <c r="E176" s="1">
        <v>0</v>
      </c>
      <c r="F176" s="1">
        <v>0</v>
      </c>
      <c r="G176" s="2">
        <f t="shared" si="0"/>
        <v>657.82499999999993</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5563.53</v>
      </c>
      <c r="D178" s="1">
        <f>'PR-RAS'!E182</f>
        <v>4955.16</v>
      </c>
      <c r="E178" s="1">
        <v>0</v>
      </c>
      <c r="F178" s="1">
        <v>0</v>
      </c>
      <c r="G178" s="2">
        <f t="shared" si="0"/>
        <v>2738.8714499999996</v>
      </c>
      <c r="H178" s="2">
        <f t="shared" si="1"/>
        <v>0.63000000000010914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475.38</v>
      </c>
      <c r="E180" s="1">
        <v>0</v>
      </c>
      <c r="F180" s="1">
        <v>0</v>
      </c>
      <c r="G180" s="2">
        <f t="shared" si="0"/>
        <v>170.18603999999999</v>
      </c>
      <c r="H180" s="2">
        <f t="shared" si="1"/>
        <v>0.37999999999999545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11592.29</v>
      </c>
      <c r="D181" s="1">
        <f>'PR-RAS'!E185</f>
        <v>2925</v>
      </c>
      <c r="E181" s="1">
        <v>0</v>
      </c>
      <c r="F181" s="1">
        <v>0</v>
      </c>
      <c r="G181" s="2">
        <f t="shared" si="0"/>
        <v>3139.6122</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142.02000000000001</v>
      </c>
      <c r="E182" s="1">
        <v>0</v>
      </c>
      <c r="F182" s="1">
        <v>0</v>
      </c>
      <c r="G182" s="2">
        <f t="shared" si="0"/>
        <v>51.411239999999999</v>
      </c>
      <c r="H182" s="2">
        <f t="shared" si="1"/>
        <v>2.0000000000010232E-2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1230.81</v>
      </c>
      <c r="D183" s="1">
        <f>'PR-RAS'!E187</f>
        <v>4689.95</v>
      </c>
      <c r="E183" s="1">
        <v>0</v>
      </c>
      <c r="F183" s="1">
        <v>0</v>
      </c>
      <c r="G183" s="2">
        <f t="shared" si="0"/>
        <v>1931.1492199999998</v>
      </c>
      <c r="H183" s="2">
        <f t="shared" si="1"/>
        <v>0.24000000000023647</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3186.67</v>
      </c>
      <c r="D190" s="1">
        <f>'PR-RAS'!E194</f>
        <v>1529.44</v>
      </c>
      <c r="E190" s="1">
        <v>0</v>
      </c>
      <c r="F190" s="1">
        <v>0</v>
      </c>
      <c r="G190" s="2">
        <f t="shared" si="0"/>
        <v>1180.40895</v>
      </c>
      <c r="H190" s="2">
        <f t="shared" si="1"/>
        <v>0.76999999999998181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1411.01</v>
      </c>
      <c r="E191" s="1">
        <v>0</v>
      </c>
      <c r="F191" s="1">
        <v>0</v>
      </c>
      <c r="G191" s="2">
        <f t="shared" si="0"/>
        <v>536.18380000000002</v>
      </c>
      <c r="H191" s="2">
        <f t="shared" si="1"/>
        <v>9.9999999999909051E-3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118.43</v>
      </c>
      <c r="E195" s="1">
        <v>0</v>
      </c>
      <c r="F195" s="1">
        <v>0</v>
      </c>
      <c r="G195" s="2">
        <f t="shared" si="0"/>
        <v>45.950840000000007</v>
      </c>
      <c r="H195" s="2">
        <f t="shared" si="1"/>
        <v>0.43000000000000682</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3186.67</v>
      </c>
      <c r="D197" s="1">
        <f>'PR-RAS'!E201</f>
        <v>0</v>
      </c>
      <c r="E197" s="1">
        <v>0</v>
      </c>
      <c r="F197" s="1">
        <v>0</v>
      </c>
      <c r="G197" s="2">
        <f t="shared" si="0"/>
        <v>624.58732000000009</v>
      </c>
      <c r="H197" s="2">
        <f t="shared" si="1"/>
        <v>0.32999999999992724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558.16</v>
      </c>
      <c r="D198" s="1">
        <f>'PR-RAS'!E202</f>
        <v>604.80999999999995</v>
      </c>
      <c r="E198" s="1">
        <v>0</v>
      </c>
      <c r="F198" s="1">
        <v>0</v>
      </c>
      <c r="G198" s="2">
        <f t="shared" si="0"/>
        <v>348.25265999999999</v>
      </c>
      <c r="H198" s="2">
        <f t="shared" si="1"/>
        <v>0.35000000000002274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558.16</v>
      </c>
      <c r="D212" s="1">
        <f>'PR-RAS'!E216</f>
        <v>604.80999999999995</v>
      </c>
      <c r="E212" s="1">
        <v>0</v>
      </c>
      <c r="F212" s="1">
        <v>0</v>
      </c>
      <c r="G212" s="2">
        <f t="shared" si="0"/>
        <v>373.00157999999993</v>
      </c>
      <c r="H212" s="2">
        <f t="shared" si="1"/>
        <v>0.35000000000002274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558.16</v>
      </c>
      <c r="D213" s="1">
        <f>'PR-RAS'!E217</f>
        <v>604.80999999999995</v>
      </c>
      <c r="E213" s="1">
        <v>0</v>
      </c>
      <c r="F213" s="1">
        <v>0</v>
      </c>
      <c r="G213" s="2">
        <f t="shared" si="0"/>
        <v>374.76935999999995</v>
      </c>
      <c r="H213" s="2">
        <f t="shared" si="1"/>
        <v>0.35000000000002274</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158413.46</v>
      </c>
      <c r="D295" s="1">
        <f>'PR-RAS'!E299</f>
        <v>187602.23</v>
      </c>
      <c r="E295" s="1">
        <v>0</v>
      </c>
      <c r="F295" s="1">
        <v>0</v>
      </c>
      <c r="G295" s="2">
        <f t="shared" si="12"/>
        <v>156883.66847999999</v>
      </c>
      <c r="H295" s="2">
        <f t="shared" si="13"/>
        <v>0.69000000000232831</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1662.0400000000081</v>
      </c>
      <c r="E296" s="1">
        <v>0</v>
      </c>
      <c r="F296" s="1">
        <v>0</v>
      </c>
      <c r="G296" s="2">
        <f t="shared" si="12"/>
        <v>980.6036000000048</v>
      </c>
      <c r="H296" s="2">
        <f t="shared" si="13"/>
        <v>4.0000000008149073E-2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5854.2799999999988</v>
      </c>
      <c r="D297" s="1">
        <f>'PR-RAS'!E301</f>
        <v>0</v>
      </c>
      <c r="E297" s="1">
        <v>0</v>
      </c>
      <c r="F297" s="1">
        <v>0</v>
      </c>
      <c r="G297" s="2">
        <f t="shared" si="12"/>
        <v>1732.8668799999996</v>
      </c>
      <c r="H297" s="2">
        <f t="shared" si="13"/>
        <v>0.27999999999883585</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6718.41</v>
      </c>
      <c r="D298" s="1">
        <f>'PR-RAS'!E302</f>
        <v>0</v>
      </c>
      <c r="E298" s="1">
        <v>0</v>
      </c>
      <c r="F298" s="1">
        <v>0</v>
      </c>
      <c r="G298" s="2">
        <f t="shared" si="12"/>
        <v>1995.3677699999998</v>
      </c>
      <c r="H298" s="2">
        <f t="shared" si="13"/>
        <v>0.40999999999985448</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7299.53</v>
      </c>
      <c r="D300" s="1">
        <f>'PR-RAS'!E304</f>
        <v>0</v>
      </c>
      <c r="E300" s="1">
        <v>0</v>
      </c>
      <c r="F300" s="1">
        <v>0</v>
      </c>
      <c r="G300" s="2">
        <f t="shared" si="12"/>
        <v>2182.5594699999997</v>
      </c>
      <c r="H300" s="2">
        <f t="shared" si="13"/>
        <v>0.47000000000025466</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3308.05</v>
      </c>
      <c r="E355" s="1">
        <v>0</v>
      </c>
      <c r="F355" s="1">
        <v>0</v>
      </c>
      <c r="G355" s="2">
        <f t="shared" si="12"/>
        <v>2342.0994000000001</v>
      </c>
      <c r="H355" s="2">
        <f t="shared" si="13"/>
        <v>5.0000000000181899E-2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3308.05</v>
      </c>
      <c r="E368" s="1">
        <v>0</v>
      </c>
      <c r="F368" s="1">
        <v>0</v>
      </c>
      <c r="G368" s="2">
        <f t="shared" si="12"/>
        <v>2428.1087000000002</v>
      </c>
      <c r="H368" s="2">
        <f t="shared" si="13"/>
        <v>5.0000000000181899E-2</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3308.05</v>
      </c>
      <c r="E374" s="1">
        <v>0</v>
      </c>
      <c r="F374" s="1">
        <v>0</v>
      </c>
      <c r="G374" s="2">
        <f t="shared" si="12"/>
        <v>2467.8053</v>
      </c>
      <c r="H374" s="2">
        <f t="shared" si="13"/>
        <v>5.0000000000181899E-2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339</v>
      </c>
      <c r="E375" s="1">
        <v>0</v>
      </c>
      <c r="F375" s="1">
        <v>0</v>
      </c>
      <c r="G375" s="2">
        <f t="shared" si="12"/>
        <v>253.572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2969.05</v>
      </c>
      <c r="E381" s="1">
        <v>0</v>
      </c>
      <c r="F381" s="1">
        <v>0</v>
      </c>
      <c r="G381" s="2">
        <f t="shared" si="12"/>
        <v>2256.4780000000001</v>
      </c>
      <c r="H381" s="2">
        <f t="shared" si="13"/>
        <v>5.0000000000181899E-2</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3308.05</v>
      </c>
      <c r="E413" s="1">
        <v>0</v>
      </c>
      <c r="F413" s="1">
        <v>0</v>
      </c>
      <c r="G413" s="2">
        <f t="shared" si="12"/>
        <v>2725.8332</v>
      </c>
      <c r="H413" s="2">
        <f t="shared" si="13"/>
        <v>5.0000000000181899E-2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3047.39</v>
      </c>
      <c r="D415" s="1">
        <f>'PR-RAS'!E420</f>
        <v>0</v>
      </c>
      <c r="E415" s="1">
        <v>0</v>
      </c>
      <c r="F415" s="1">
        <v>0</v>
      </c>
      <c r="G415" s="2">
        <f t="shared" si="12"/>
        <v>1261.6194599999999</v>
      </c>
      <c r="H415" s="2">
        <f t="shared" si="13"/>
        <v>0.38999999999987267</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152559.18</v>
      </c>
      <c r="D417" s="1">
        <f>'PR-RAS'!E422</f>
        <v>189264.27000000002</v>
      </c>
      <c r="E417" s="1">
        <v>0</v>
      </c>
      <c r="F417" s="1">
        <v>0</v>
      </c>
      <c r="G417" s="2">
        <f t="shared" si="12"/>
        <v>220932.49151999998</v>
      </c>
      <c r="H417" s="2">
        <f t="shared" si="13"/>
        <v>0.45000000001164153</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158413.46</v>
      </c>
      <c r="D418" s="1">
        <f>'PR-RAS'!E423</f>
        <v>190910.28</v>
      </c>
      <c r="E418" s="1">
        <v>0</v>
      </c>
      <c r="F418" s="1">
        <v>0</v>
      </c>
      <c r="G418" s="2">
        <f t="shared" si="12"/>
        <v>225277.58634000001</v>
      </c>
      <c r="H418" s="2">
        <f t="shared" si="13"/>
        <v>0.73999999999068677</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5854.2799999999988</v>
      </c>
      <c r="D420" s="1">
        <f>'PR-RAS'!E425</f>
        <v>1646.0099999999802</v>
      </c>
      <c r="E420" s="1">
        <v>0</v>
      </c>
      <c r="F420" s="1">
        <v>0</v>
      </c>
      <c r="G420" s="2">
        <f t="shared" si="12"/>
        <v>3832.2996999999827</v>
      </c>
      <c r="H420" s="2">
        <f t="shared" si="13"/>
        <v>0.28999999997904524</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3671.02</v>
      </c>
      <c r="D421" s="1">
        <f>'PR-RAS'!E426</f>
        <v>0</v>
      </c>
      <c r="E421" s="1">
        <v>0</v>
      </c>
      <c r="F421" s="1">
        <v>0</v>
      </c>
      <c r="G421" s="2">
        <f t="shared" si="12"/>
        <v>1541.8283999999999</v>
      </c>
      <c r="H421" s="2">
        <f t="shared" si="13"/>
        <v>1.999999999998181E-2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7299.53</v>
      </c>
      <c r="D423" s="1">
        <f>'PR-RAS'!E428</f>
        <v>0</v>
      </c>
      <c r="E423" s="1">
        <v>0</v>
      </c>
      <c r="F423" s="1">
        <v>0</v>
      </c>
      <c r="G423" s="2">
        <f t="shared" si="12"/>
        <v>3080.40166</v>
      </c>
      <c r="H423" s="2">
        <f t="shared" si="13"/>
        <v>0.47000000000025466</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152559.18</v>
      </c>
      <c r="D637" s="1">
        <f>'PR-RAS'!E643</f>
        <v>189264.27000000002</v>
      </c>
      <c r="E637" s="1">
        <v>0</v>
      </c>
      <c r="F637" s="1">
        <v>0</v>
      </c>
      <c r="G637" s="2">
        <f t="shared" si="14"/>
        <v>337771.78992000001</v>
      </c>
      <c r="H637" s="2">
        <f t="shared" si="15"/>
        <v>0.45000000001164153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158413.46</v>
      </c>
      <c r="D638" s="1">
        <f>'PR-RAS'!E644</f>
        <v>190910.28</v>
      </c>
      <c r="E638" s="1">
        <v>0</v>
      </c>
      <c r="F638" s="1">
        <v>0</v>
      </c>
      <c r="G638" s="2">
        <f t="shared" si="14"/>
        <v>344129.07074</v>
      </c>
      <c r="H638" s="2">
        <f t="shared" si="15"/>
        <v>0.73999999999068677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5854.2799999999988</v>
      </c>
      <c r="D640" s="1">
        <f>'PR-RAS'!E646</f>
        <v>1646.0099999999802</v>
      </c>
      <c r="E640" s="1">
        <v>0</v>
      </c>
      <c r="F640" s="1">
        <v>0</v>
      </c>
      <c r="G640" s="2">
        <f t="shared" si="14"/>
        <v>5844.4856999999738</v>
      </c>
      <c r="H640" s="2">
        <f t="shared" si="15"/>
        <v>0.28999999997904524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3671.02</v>
      </c>
      <c r="D641" s="1">
        <f>'PR-RAS'!E647</f>
        <v>0</v>
      </c>
      <c r="E641" s="1">
        <v>0</v>
      </c>
      <c r="F641" s="1">
        <v>0</v>
      </c>
      <c r="G641" s="2">
        <f t="shared" si="14"/>
        <v>2349.4528</v>
      </c>
      <c r="H641" s="2">
        <f t="shared" si="15"/>
        <v>1.999999999998181E-2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2183.2599999999989</v>
      </c>
      <c r="D644" s="1">
        <f>'PR-RAS'!E650</f>
        <v>1646.0099999999802</v>
      </c>
      <c r="E644" s="1">
        <v>0</v>
      </c>
      <c r="F644" s="1">
        <v>0</v>
      </c>
      <c r="G644" s="2">
        <f t="shared" si="14"/>
        <v>3520.6050399999735</v>
      </c>
      <c r="H644" s="2">
        <f t="shared" si="15"/>
        <v>0.26999999997906343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8497.69</v>
      </c>
      <c r="D646" s="1">
        <f>'PR-RAS'!E653</f>
        <v>25562.1</v>
      </c>
      <c r="E646" s="1">
        <v>0</v>
      </c>
      <c r="F646" s="1">
        <v>0</v>
      </c>
      <c r="G646" s="2">
        <f t="shared" si="14"/>
        <v>38456.119050000001</v>
      </c>
      <c r="H646" s="2">
        <f t="shared" si="15"/>
        <v>0.40999999999803549</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151553.53</v>
      </c>
      <c r="D647" s="1">
        <f>'PR-RAS'!E654</f>
        <v>189934.21</v>
      </c>
      <c r="E647" s="1">
        <v>0</v>
      </c>
      <c r="F647" s="1">
        <v>0</v>
      </c>
      <c r="G647" s="2">
        <f t="shared" si="14"/>
        <v>343298.5797</v>
      </c>
      <c r="H647" s="2">
        <f t="shared" si="15"/>
        <v>0.67999999999301508</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149192.89000000001</v>
      </c>
      <c r="D648" s="1">
        <f>'PR-RAS'!E655</f>
        <v>186214.98</v>
      </c>
      <c r="E648" s="1">
        <v>0</v>
      </c>
      <c r="F648" s="1">
        <v>0</v>
      </c>
      <c r="G648" s="2">
        <f t="shared" si="14"/>
        <v>337489.98395000002</v>
      </c>
      <c r="H648" s="2">
        <f t="shared" si="15"/>
        <v>0.12999999997555278</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10858.329999999987</v>
      </c>
      <c r="D649" s="1">
        <f>'PR-RAS'!E656</f>
        <v>29281.329999999987</v>
      </c>
      <c r="E649" s="1">
        <v>0</v>
      </c>
      <c r="F649" s="1">
        <v>0</v>
      </c>
      <c r="G649" s="2">
        <f t="shared" si="14"/>
        <v>44984.801519999979</v>
      </c>
      <c r="H649" s="2">
        <f t="shared" si="15"/>
        <v>0.65999999997438863</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9</v>
      </c>
      <c r="D651" s="1">
        <f>'PR-RAS'!E658</f>
        <v>9</v>
      </c>
      <c r="E651" s="1">
        <v>0</v>
      </c>
      <c r="F651" s="1">
        <v>0</v>
      </c>
      <c r="G651" s="2">
        <f t="shared" si="14"/>
        <v>17.55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6</v>
      </c>
      <c r="D653" s="1">
        <f>'PR-RAS'!E660</f>
        <v>6</v>
      </c>
      <c r="E653" s="1">
        <v>0</v>
      </c>
      <c r="F653" s="1">
        <v>0</v>
      </c>
      <c r="G653" s="2">
        <f t="shared" si="14"/>
        <v>11.736000000000001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906.8</v>
      </c>
      <c r="D676" s="1">
        <f>'PR-RAS'!E683</f>
        <v>833.2</v>
      </c>
      <c r="E676" s="1">
        <v>0</v>
      </c>
      <c r="F676" s="1">
        <v>0</v>
      </c>
      <c r="G676" s="2">
        <f t="shared" si="14"/>
        <v>1736.91</v>
      </c>
      <c r="H676" s="2">
        <f t="shared" si="15"/>
        <v>0.40000000000009095</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15356.3</v>
      </c>
      <c r="E677" s="1">
        <v>0</v>
      </c>
      <c r="F677" s="1">
        <v>0</v>
      </c>
      <c r="G677" s="2">
        <f t="shared" si="14"/>
        <v>20761.7176</v>
      </c>
      <c r="H677" s="2">
        <f t="shared" si="15"/>
        <v>0.2999999999992724</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52941.45</v>
      </c>
      <c r="D717" s="1">
        <f>'PR-RAS'!E724</f>
        <v>50181.1</v>
      </c>
      <c r="E717" s="1">
        <v>0</v>
      </c>
      <c r="F717" s="1">
        <v>0</v>
      </c>
      <c r="G717" s="2">
        <f t="shared" si="14"/>
        <v>109765.41339999999</v>
      </c>
      <c r="H717" s="2">
        <f t="shared" si="15"/>
        <v>0.54999999999563443</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7679.8</v>
      </c>
      <c r="D727" s="1">
        <f>'PR-RAS'!E734</f>
        <v>5453.21</v>
      </c>
      <c r="E727" s="1">
        <v>0</v>
      </c>
      <c r="F727" s="1">
        <v>0</v>
      </c>
      <c r="G727" s="2">
        <f t="shared" si="14"/>
        <v>13493.595720000001</v>
      </c>
      <c r="H727" s="2">
        <f t="shared" si="15"/>
        <v>0.40999999999985448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475.38</v>
      </c>
      <c r="E729" s="1">
        <v>0</v>
      </c>
      <c r="F729" s="1">
        <v>0</v>
      </c>
      <c r="G729" s="2">
        <f t="shared" si="14"/>
        <v>692.15328</v>
      </c>
      <c r="H729" s="2">
        <f t="shared" si="15"/>
        <v>0.37999999999999545</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71.010000000000005</v>
      </c>
      <c r="D730" s="1">
        <f>'PR-RAS'!E737</f>
        <v>0</v>
      </c>
      <c r="E730" s="1">
        <v>0</v>
      </c>
      <c r="F730" s="1">
        <v>0</v>
      </c>
      <c r="G730" s="2">
        <f t="shared" si="14"/>
        <v>51.766290000000005</v>
      </c>
      <c r="H730" s="2">
        <f t="shared" si="15"/>
        <v>1.0000000000005116E-2</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1844.1</v>
      </c>
      <c r="D731" s="1">
        <f>'PR-RAS'!E738</f>
        <v>0</v>
      </c>
      <c r="E731" s="1">
        <v>0</v>
      </c>
      <c r="F731" s="1">
        <v>0</v>
      </c>
      <c r="G731" s="2">
        <f t="shared" si="14"/>
        <v>1346.193</v>
      </c>
      <c r="H731" s="2">
        <f t="shared" si="15"/>
        <v>9.9999999999909051E-2</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1624.87</v>
      </c>
      <c r="D732" s="1">
        <f>'PR-RAS'!E739</f>
        <v>0</v>
      </c>
      <c r="E732" s="1">
        <v>0</v>
      </c>
      <c r="F732" s="1">
        <v>0</v>
      </c>
      <c r="G732" s="2">
        <f t="shared" si="14"/>
        <v>1187.7799699999998</v>
      </c>
      <c r="H732" s="2">
        <f t="shared" si="15"/>
        <v>0.13000000000010914</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1411.01</v>
      </c>
      <c r="E734" s="1">
        <v>0</v>
      </c>
      <c r="F734" s="1">
        <v>0</v>
      </c>
      <c r="G734" s="2">
        <f t="shared" si="14"/>
        <v>2068.5406600000001</v>
      </c>
      <c r="H734" s="2">
        <f t="shared" si="15"/>
        <v>9.9999999999909051E-3</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3544</v>
      </c>
      <c r="B1" s="387"/>
      <c r="C1" s="387"/>
    </row>
    <row r="2" spans="1:16" ht="33" customHeight="1" x14ac:dyDescent="0.25">
      <c r="A2" s="388" t="s">
        <v>3545</v>
      </c>
      <c r="B2" s="389"/>
      <c r="C2" s="386"/>
      <c r="D2" s="4"/>
      <c r="E2" s="4"/>
      <c r="F2" s="4"/>
      <c r="G2" s="4"/>
      <c r="H2" s="4"/>
      <c r="I2" s="4"/>
      <c r="J2" s="4"/>
      <c r="K2" s="4"/>
      <c r="L2" s="4"/>
      <c r="M2" s="4"/>
      <c r="N2" s="4"/>
      <c r="O2" s="4"/>
      <c r="P2" s="4"/>
    </row>
    <row r="3" spans="1:16" ht="18.75" customHeight="1" x14ac:dyDescent="0.25">
      <c r="A3" s="232" t="s">
        <v>3546</v>
      </c>
      <c r="B3" s="390" t="s">
        <v>3547</v>
      </c>
      <c r="C3" s="386"/>
      <c r="D3" s="4"/>
      <c r="E3" s="4"/>
      <c r="F3" s="4"/>
      <c r="G3" s="4"/>
      <c r="H3" s="4"/>
      <c r="I3" s="4"/>
      <c r="J3" s="4"/>
      <c r="K3" s="4"/>
      <c r="L3" s="4"/>
      <c r="M3" s="4"/>
      <c r="N3" s="4"/>
      <c r="O3" s="4"/>
      <c r="P3" s="4"/>
    </row>
    <row r="4" spans="1:16" ht="37.5" hidden="1" customHeight="1" x14ac:dyDescent="0.25">
      <c r="A4" s="233" t="s">
        <v>3548</v>
      </c>
      <c r="B4" s="385" t="s">
        <v>3549</v>
      </c>
      <c r="C4" s="386"/>
      <c r="D4" s="4"/>
      <c r="E4" s="4"/>
      <c r="F4" s="4"/>
      <c r="G4" s="4"/>
      <c r="H4" s="4"/>
      <c r="I4" s="4"/>
      <c r="J4" s="4"/>
      <c r="K4" s="4"/>
      <c r="L4" s="4"/>
      <c r="M4" s="4"/>
      <c r="N4" s="4"/>
      <c r="O4" s="4"/>
      <c r="P4" s="4"/>
    </row>
    <row r="5" spans="1:16" ht="48" hidden="1" customHeight="1" x14ac:dyDescent="0.25">
      <c r="A5" s="233" t="s">
        <v>3548</v>
      </c>
      <c r="B5" s="385" t="s">
        <v>3550</v>
      </c>
      <c r="C5" s="386"/>
      <c r="D5" s="4"/>
      <c r="E5" s="4"/>
      <c r="F5" s="4"/>
      <c r="G5" s="4"/>
      <c r="H5" s="4"/>
      <c r="I5" s="4"/>
      <c r="J5" s="4"/>
      <c r="K5" s="4"/>
      <c r="L5" s="4"/>
      <c r="M5" s="4"/>
      <c r="N5" s="4"/>
      <c r="O5" s="4"/>
      <c r="P5" s="4"/>
    </row>
    <row r="6" spans="1:16" ht="59.25" hidden="1" customHeight="1" x14ac:dyDescent="0.25">
      <c r="A6" s="233" t="s">
        <v>3548</v>
      </c>
      <c r="B6" s="385" t="s">
        <v>3551</v>
      </c>
      <c r="C6" s="386"/>
      <c r="D6" s="4"/>
      <c r="E6" s="4"/>
      <c r="F6" s="4"/>
      <c r="G6" s="4"/>
      <c r="H6" s="4"/>
      <c r="I6" s="4"/>
      <c r="J6" s="4"/>
      <c r="K6" s="4"/>
      <c r="L6" s="4"/>
      <c r="M6" s="4"/>
      <c r="N6" s="4"/>
      <c r="O6" s="4"/>
      <c r="P6" s="4"/>
    </row>
    <row r="7" spans="1:16" ht="48" hidden="1" customHeight="1" x14ac:dyDescent="0.25">
      <c r="A7" s="233" t="s">
        <v>3552</v>
      </c>
      <c r="B7" s="385" t="s">
        <v>3553</v>
      </c>
      <c r="C7" s="386"/>
      <c r="D7" s="4"/>
      <c r="E7" s="4"/>
      <c r="F7" s="4"/>
      <c r="G7" s="4"/>
      <c r="H7" s="4"/>
      <c r="I7" s="4"/>
      <c r="J7" s="4"/>
      <c r="K7" s="4"/>
      <c r="L7" s="4"/>
      <c r="M7" s="4"/>
      <c r="N7" s="4"/>
      <c r="O7" s="4"/>
      <c r="P7" s="4"/>
    </row>
    <row r="8" spans="1:16" ht="41.25" hidden="1" customHeight="1" x14ac:dyDescent="0.25">
      <c r="A8" s="233" t="s">
        <v>3554</v>
      </c>
      <c r="B8" s="385" t="s">
        <v>3555</v>
      </c>
      <c r="C8" s="386"/>
      <c r="D8" s="4"/>
      <c r="E8" s="4"/>
      <c r="F8" s="4"/>
      <c r="G8" s="4"/>
      <c r="H8" s="4"/>
      <c r="I8" s="4"/>
      <c r="J8" s="4"/>
      <c r="K8" s="4"/>
      <c r="L8" s="4"/>
      <c r="M8" s="4"/>
      <c r="N8" s="4"/>
      <c r="O8" s="4"/>
      <c r="P8" s="4"/>
    </row>
    <row r="9" spans="1:16" ht="59.25" hidden="1" customHeight="1" x14ac:dyDescent="0.25">
      <c r="A9" s="233" t="s">
        <v>3556</v>
      </c>
      <c r="B9" s="385" t="s">
        <v>3557</v>
      </c>
      <c r="C9" s="386"/>
      <c r="D9" s="4"/>
      <c r="E9" s="4"/>
      <c r="F9" s="4"/>
      <c r="G9" s="4"/>
      <c r="H9" s="4"/>
      <c r="I9" s="4"/>
      <c r="J9" s="4"/>
      <c r="K9" s="4"/>
      <c r="L9" s="4"/>
      <c r="M9" s="4"/>
      <c r="N9" s="4"/>
      <c r="O9" s="4"/>
      <c r="P9" s="4"/>
    </row>
    <row r="10" spans="1:16" ht="61.5" hidden="1" customHeight="1" x14ac:dyDescent="0.25">
      <c r="A10" s="233" t="s">
        <v>3556</v>
      </c>
      <c r="B10" s="385" t="s">
        <v>3558</v>
      </c>
      <c r="C10" s="386"/>
      <c r="D10" s="4"/>
      <c r="E10" s="4"/>
      <c r="F10" s="4"/>
      <c r="G10" s="4"/>
      <c r="H10" s="4"/>
      <c r="I10" s="4"/>
      <c r="J10" s="4"/>
      <c r="K10" s="4"/>
      <c r="L10" s="4"/>
      <c r="M10" s="4"/>
      <c r="N10" s="4"/>
      <c r="O10" s="4"/>
      <c r="P10" s="4"/>
    </row>
    <row r="11" spans="1:16" ht="43.5" hidden="1" customHeight="1" x14ac:dyDescent="0.25">
      <c r="A11" s="233" t="s">
        <v>3556</v>
      </c>
      <c r="B11" s="385" t="s">
        <v>3559</v>
      </c>
      <c r="C11" s="386"/>
      <c r="D11" s="4"/>
      <c r="E11" s="4"/>
      <c r="F11" s="4"/>
      <c r="G11" s="4"/>
      <c r="H11" s="4"/>
      <c r="I11" s="4"/>
      <c r="J11" s="4"/>
      <c r="K11" s="4"/>
      <c r="L11" s="4"/>
      <c r="M11" s="4"/>
      <c r="N11" s="4"/>
      <c r="O11" s="4"/>
      <c r="P11" s="4"/>
    </row>
    <row r="12" spans="1:16" ht="27.75" hidden="1" customHeight="1" x14ac:dyDescent="0.25">
      <c r="A12" s="233" t="s">
        <v>3560</v>
      </c>
      <c r="B12" s="385" t="s">
        <v>3561</v>
      </c>
      <c r="C12" s="386"/>
      <c r="D12" s="4"/>
      <c r="E12" s="4"/>
      <c r="F12" s="4"/>
      <c r="G12" s="4"/>
      <c r="H12" s="4"/>
      <c r="I12" s="4"/>
      <c r="J12" s="4"/>
      <c r="K12" s="4"/>
      <c r="L12" s="4"/>
      <c r="M12" s="4"/>
      <c r="N12" s="4"/>
      <c r="O12" s="4"/>
      <c r="P12" s="4"/>
    </row>
    <row r="13" spans="1:16" ht="27.75" hidden="1" customHeight="1" x14ac:dyDescent="0.25">
      <c r="A13" s="233" t="s">
        <v>3562</v>
      </c>
      <c r="B13" s="385" t="s">
        <v>3563</v>
      </c>
      <c r="C13" s="386"/>
      <c r="D13" s="4"/>
      <c r="E13" s="4"/>
      <c r="F13" s="4"/>
      <c r="G13" s="4"/>
      <c r="H13" s="4"/>
      <c r="I13" s="4"/>
      <c r="J13" s="4"/>
      <c r="K13" s="4"/>
      <c r="L13" s="4"/>
      <c r="M13" s="4"/>
      <c r="N13" s="4"/>
      <c r="O13" s="4"/>
      <c r="P13" s="4"/>
    </row>
    <row r="14" spans="1:16" ht="45.75" hidden="1" customHeight="1" x14ac:dyDescent="0.25">
      <c r="A14" s="233" t="s">
        <v>3564</v>
      </c>
      <c r="B14" s="385" t="s">
        <v>3565</v>
      </c>
      <c r="C14" s="386"/>
      <c r="D14" s="4"/>
      <c r="E14" s="4"/>
      <c r="F14" s="4"/>
      <c r="G14" s="4"/>
      <c r="H14" s="4"/>
      <c r="I14" s="4"/>
      <c r="J14" s="4"/>
      <c r="K14" s="4"/>
      <c r="L14" s="4"/>
      <c r="M14" s="4"/>
      <c r="N14" s="4"/>
      <c r="O14" s="4"/>
      <c r="P14" s="4"/>
    </row>
    <row r="15" spans="1:16" ht="45.75" hidden="1" customHeight="1" x14ac:dyDescent="0.25">
      <c r="A15" s="233" t="s">
        <v>3566</v>
      </c>
      <c r="B15" s="385" t="s">
        <v>3567</v>
      </c>
      <c r="C15" s="386"/>
      <c r="D15" s="4"/>
      <c r="E15" s="4"/>
      <c r="F15" s="4"/>
      <c r="G15" s="4"/>
      <c r="H15" s="4"/>
      <c r="I15" s="4"/>
      <c r="J15" s="4"/>
      <c r="K15" s="4"/>
      <c r="L15" s="4"/>
      <c r="M15" s="4"/>
      <c r="N15" s="4"/>
      <c r="O15" s="4"/>
      <c r="P15" s="4"/>
    </row>
    <row r="16" spans="1:16" ht="51" hidden="1" customHeight="1" x14ac:dyDescent="0.25">
      <c r="A16" s="233" t="s">
        <v>3568</v>
      </c>
      <c r="B16" s="385" t="s">
        <v>3569</v>
      </c>
      <c r="C16" s="386"/>
      <c r="D16" s="4"/>
      <c r="E16" s="4"/>
      <c r="F16" s="4"/>
      <c r="G16" s="4"/>
      <c r="H16" s="4"/>
      <c r="I16" s="4"/>
      <c r="J16" s="4"/>
      <c r="K16" s="4"/>
      <c r="L16" s="4"/>
      <c r="M16" s="4"/>
      <c r="N16" s="4"/>
      <c r="O16" s="4"/>
      <c r="P16" s="4"/>
    </row>
    <row r="17" spans="1:16" ht="27.75" hidden="1" customHeight="1" x14ac:dyDescent="0.25">
      <c r="A17" s="233" t="s">
        <v>3570</v>
      </c>
      <c r="B17" s="385" t="s">
        <v>3571</v>
      </c>
      <c r="C17" s="386"/>
      <c r="D17" s="4"/>
      <c r="E17" s="4"/>
      <c r="F17" s="4"/>
      <c r="G17" s="4"/>
      <c r="H17" s="4"/>
      <c r="I17" s="4"/>
      <c r="J17" s="4"/>
      <c r="K17" s="4"/>
      <c r="L17" s="4"/>
      <c r="M17" s="4"/>
      <c r="N17" s="4"/>
      <c r="O17" s="4"/>
      <c r="P17" s="4"/>
    </row>
    <row r="18" spans="1:16" ht="27.75" hidden="1" customHeight="1" x14ac:dyDescent="0.25">
      <c r="A18" s="233" t="s">
        <v>3572</v>
      </c>
      <c r="B18" s="385" t="s">
        <v>3573</v>
      </c>
      <c r="C18" s="386"/>
      <c r="D18" s="4"/>
      <c r="E18" s="4"/>
      <c r="F18" s="4"/>
      <c r="G18" s="4"/>
      <c r="H18" s="4"/>
      <c r="I18" s="4"/>
      <c r="J18" s="4"/>
      <c r="K18" s="4"/>
      <c r="L18" s="4"/>
      <c r="M18" s="4"/>
      <c r="N18" s="4"/>
      <c r="O18" s="4"/>
      <c r="P18" s="4"/>
    </row>
    <row r="19" spans="1:16" ht="45" hidden="1" customHeight="1" x14ac:dyDescent="0.25">
      <c r="A19" s="233" t="s">
        <v>3572</v>
      </c>
      <c r="B19" s="385" t="s">
        <v>3574</v>
      </c>
      <c r="C19" s="386"/>
      <c r="D19" s="4"/>
      <c r="E19" s="4"/>
      <c r="F19" s="4"/>
      <c r="G19" s="4"/>
      <c r="H19" s="4"/>
      <c r="I19" s="4"/>
      <c r="J19" s="4"/>
      <c r="K19" s="4"/>
      <c r="L19" s="4"/>
      <c r="M19" s="4"/>
      <c r="N19" s="4"/>
      <c r="O19" s="4"/>
      <c r="P19" s="4"/>
    </row>
    <row r="20" spans="1:16" ht="45" hidden="1" customHeight="1" x14ac:dyDescent="0.25">
      <c r="A20" s="233" t="s">
        <v>3575</v>
      </c>
      <c r="B20" s="385" t="s">
        <v>3576</v>
      </c>
      <c r="C20" s="386"/>
      <c r="D20" s="4"/>
      <c r="E20" s="4"/>
      <c r="F20" s="4"/>
      <c r="G20" s="4"/>
      <c r="H20" s="4"/>
      <c r="I20" s="4"/>
      <c r="J20" s="4"/>
      <c r="K20" s="4"/>
      <c r="L20" s="4"/>
      <c r="M20" s="4"/>
      <c r="N20" s="4"/>
      <c r="O20" s="4"/>
      <c r="P20" s="4"/>
    </row>
    <row r="21" spans="1:16" ht="30" hidden="1" customHeight="1" x14ac:dyDescent="0.25">
      <c r="A21" s="233" t="s">
        <v>3577</v>
      </c>
      <c r="B21" s="385" t="s">
        <v>3578</v>
      </c>
      <c r="C21" s="386"/>
      <c r="D21" s="4"/>
      <c r="E21" s="4"/>
      <c r="F21" s="4"/>
      <c r="G21" s="4"/>
      <c r="H21" s="4"/>
      <c r="I21" s="4"/>
      <c r="J21" s="4"/>
      <c r="K21" s="4"/>
      <c r="L21" s="4"/>
      <c r="M21" s="4"/>
      <c r="N21" s="4"/>
      <c r="O21" s="4"/>
      <c r="P21" s="4"/>
    </row>
    <row r="22" spans="1:16" ht="30" hidden="1" customHeight="1" x14ac:dyDescent="0.25">
      <c r="A22" s="233" t="s">
        <v>3579</v>
      </c>
      <c r="B22" s="385" t="s">
        <v>3580</v>
      </c>
      <c r="C22" s="386"/>
      <c r="D22" s="4"/>
      <c r="E22" s="4"/>
      <c r="F22" s="4"/>
      <c r="G22" s="4"/>
      <c r="H22" s="4"/>
      <c r="I22" s="4"/>
      <c r="J22" s="4"/>
      <c r="K22" s="4"/>
      <c r="L22" s="4"/>
      <c r="M22" s="4"/>
      <c r="N22" s="4"/>
      <c r="O22" s="4"/>
      <c r="P22" s="4"/>
    </row>
    <row r="23" spans="1:16" ht="30" hidden="1" customHeight="1" x14ac:dyDescent="0.25">
      <c r="A23" s="233" t="s">
        <v>3581</v>
      </c>
      <c r="B23" s="385" t="s">
        <v>3582</v>
      </c>
      <c r="C23" s="386"/>
      <c r="D23" s="4"/>
      <c r="E23" s="4"/>
      <c r="F23" s="4"/>
      <c r="G23" s="4"/>
      <c r="H23" s="4"/>
      <c r="I23" s="4"/>
      <c r="J23" s="4"/>
      <c r="K23" s="4"/>
      <c r="L23" s="4"/>
      <c r="M23" s="4"/>
      <c r="N23" s="4"/>
      <c r="O23" s="4"/>
      <c r="P23" s="4"/>
    </row>
    <row r="24" spans="1:16" ht="30" hidden="1" customHeight="1" x14ac:dyDescent="0.25">
      <c r="A24" s="233" t="s">
        <v>3583</v>
      </c>
      <c r="B24" s="385" t="s">
        <v>3584</v>
      </c>
      <c r="C24" s="386"/>
      <c r="D24" s="4"/>
      <c r="E24" s="4"/>
      <c r="F24" s="4"/>
      <c r="G24" s="4"/>
      <c r="H24" s="4"/>
      <c r="I24" s="4"/>
      <c r="J24" s="4"/>
      <c r="K24" s="4"/>
      <c r="L24" s="4"/>
      <c r="M24" s="4"/>
      <c r="N24" s="4"/>
      <c r="O24" s="4"/>
      <c r="P24" s="4"/>
    </row>
    <row r="25" spans="1:16" ht="30" hidden="1" customHeight="1" x14ac:dyDescent="0.25">
      <c r="A25" s="233" t="s">
        <v>3585</v>
      </c>
      <c r="B25" s="385" t="s">
        <v>3586</v>
      </c>
      <c r="C25" s="386"/>
      <c r="D25" s="4"/>
      <c r="E25" s="4"/>
      <c r="F25" s="4"/>
      <c r="G25" s="4"/>
      <c r="H25" s="4"/>
      <c r="I25" s="4"/>
      <c r="J25" s="4"/>
      <c r="K25" s="4"/>
      <c r="L25" s="4"/>
      <c r="M25" s="4"/>
      <c r="N25" s="4"/>
      <c r="O25" s="4"/>
      <c r="P25" s="4"/>
    </row>
    <row r="26" spans="1:16" ht="30" hidden="1" customHeight="1" x14ac:dyDescent="0.25">
      <c r="A26" s="233" t="s">
        <v>3587</v>
      </c>
      <c r="B26" s="385" t="s">
        <v>3588</v>
      </c>
      <c r="C26" s="386"/>
      <c r="D26" s="4"/>
      <c r="E26" s="4"/>
      <c r="F26" s="4"/>
      <c r="G26" s="4"/>
      <c r="H26" s="4"/>
      <c r="I26" s="4"/>
      <c r="J26" s="4"/>
      <c r="K26" s="4"/>
      <c r="L26" s="4"/>
      <c r="M26" s="4"/>
      <c r="N26" s="4"/>
      <c r="O26" s="4"/>
      <c r="P26" s="4"/>
    </row>
    <row r="27" spans="1:16" ht="70.5" hidden="1" customHeight="1" x14ac:dyDescent="0.25">
      <c r="A27" s="233" t="s">
        <v>3589</v>
      </c>
      <c r="B27" s="385" t="s">
        <v>3590</v>
      </c>
      <c r="C27" s="386"/>
      <c r="D27" s="4"/>
      <c r="E27" s="4"/>
      <c r="F27" s="4"/>
      <c r="G27" s="4"/>
      <c r="H27" s="4"/>
      <c r="I27" s="4"/>
      <c r="J27" s="4"/>
      <c r="K27" s="4"/>
      <c r="L27" s="4"/>
      <c r="M27" s="4"/>
      <c r="N27" s="4"/>
      <c r="O27" s="4"/>
      <c r="P27" s="4"/>
    </row>
    <row r="28" spans="1:16" ht="48" hidden="1" customHeight="1" x14ac:dyDescent="0.25">
      <c r="A28" s="233" t="s">
        <v>3591</v>
      </c>
      <c r="B28" s="385" t="s">
        <v>3592</v>
      </c>
      <c r="C28" s="386"/>
      <c r="D28" s="4"/>
      <c r="E28" s="4"/>
      <c r="F28" s="4"/>
      <c r="G28" s="4"/>
      <c r="H28" s="4"/>
      <c r="I28" s="4"/>
      <c r="J28" s="4"/>
      <c r="K28" s="4"/>
      <c r="L28" s="4"/>
      <c r="M28" s="4"/>
      <c r="N28" s="4"/>
      <c r="O28" s="4"/>
      <c r="P28" s="4"/>
    </row>
    <row r="29" spans="1:16" ht="100.5" hidden="1" customHeight="1" x14ac:dyDescent="0.25">
      <c r="A29" s="233" t="s">
        <v>3593</v>
      </c>
      <c r="B29" s="385" t="s">
        <v>3594</v>
      </c>
      <c r="C29" s="386"/>
      <c r="D29" s="4"/>
      <c r="E29" s="4"/>
      <c r="F29" s="4"/>
      <c r="G29" s="4"/>
      <c r="H29" s="4"/>
      <c r="I29" s="4"/>
      <c r="J29" s="4"/>
      <c r="K29" s="4"/>
      <c r="L29" s="4"/>
      <c r="M29" s="4"/>
      <c r="N29" s="4"/>
      <c r="O29" s="4"/>
      <c r="P29" s="4"/>
    </row>
    <row r="30" spans="1:16" ht="45" hidden="1" customHeight="1" x14ac:dyDescent="0.25">
      <c r="A30" s="233" t="s">
        <v>3595</v>
      </c>
      <c r="B30" s="385" t="s">
        <v>3596</v>
      </c>
      <c r="C30" s="386"/>
      <c r="D30" s="4"/>
      <c r="E30" s="4"/>
      <c r="F30" s="4"/>
      <c r="G30" s="4"/>
      <c r="H30" s="4"/>
      <c r="I30" s="4"/>
      <c r="J30" s="4"/>
      <c r="K30" s="4"/>
      <c r="L30" s="4"/>
      <c r="M30" s="4"/>
      <c r="N30" s="4"/>
      <c r="O30" s="4"/>
      <c r="P30" s="4"/>
    </row>
    <row r="31" spans="1:16" ht="45" hidden="1" customHeight="1" x14ac:dyDescent="0.25">
      <c r="A31" s="233" t="s">
        <v>3597</v>
      </c>
      <c r="B31" s="385" t="s">
        <v>3598</v>
      </c>
      <c r="C31" s="386"/>
      <c r="D31" s="4"/>
      <c r="E31" s="4"/>
      <c r="F31" s="4"/>
      <c r="G31" s="4"/>
      <c r="H31" s="4"/>
      <c r="I31" s="4"/>
      <c r="J31" s="4"/>
      <c r="K31" s="4"/>
      <c r="L31" s="4"/>
      <c r="M31" s="4"/>
      <c r="N31" s="4"/>
      <c r="O31" s="4"/>
      <c r="P31" s="4"/>
    </row>
    <row r="32" spans="1:16" ht="45" hidden="1" customHeight="1" x14ac:dyDescent="0.25">
      <c r="A32" s="233" t="s">
        <v>3599</v>
      </c>
      <c r="B32" s="385" t="s">
        <v>3600</v>
      </c>
      <c r="C32" s="386"/>
      <c r="D32" s="4"/>
      <c r="E32" s="4"/>
      <c r="F32" s="4"/>
      <c r="G32" s="4"/>
      <c r="H32" s="4"/>
      <c r="I32" s="4"/>
      <c r="J32" s="4"/>
      <c r="K32" s="4"/>
      <c r="L32" s="4"/>
      <c r="M32" s="4"/>
      <c r="N32" s="4"/>
      <c r="O32" s="4"/>
      <c r="P32" s="4"/>
    </row>
    <row r="33" spans="1:16" ht="72" hidden="1" customHeight="1" x14ac:dyDescent="0.25">
      <c r="A33" s="233" t="s">
        <v>3601</v>
      </c>
      <c r="B33" s="385" t="s">
        <v>3602</v>
      </c>
      <c r="C33" s="386"/>
      <c r="D33" s="4"/>
      <c r="E33" s="4"/>
      <c r="F33" s="4"/>
      <c r="G33" s="4"/>
      <c r="H33" s="4"/>
      <c r="I33" s="4"/>
      <c r="J33" s="4"/>
      <c r="K33" s="4"/>
      <c r="L33" s="4"/>
      <c r="M33" s="4"/>
      <c r="N33" s="4"/>
      <c r="O33" s="4"/>
      <c r="P33" s="4"/>
    </row>
    <row r="34" spans="1:16" ht="79.5" hidden="1" customHeight="1" x14ac:dyDescent="0.25">
      <c r="A34" s="233" t="s">
        <v>3603</v>
      </c>
      <c r="B34" s="385" t="s">
        <v>3604</v>
      </c>
      <c r="C34" s="386"/>
      <c r="D34" s="4"/>
      <c r="E34" s="4"/>
      <c r="F34" s="4"/>
      <c r="G34" s="4"/>
      <c r="H34" s="4"/>
      <c r="I34" s="4"/>
      <c r="J34" s="4"/>
      <c r="K34" s="4"/>
      <c r="L34" s="4"/>
      <c r="M34" s="4"/>
      <c r="N34" s="4"/>
      <c r="O34" s="4"/>
      <c r="P34" s="4"/>
    </row>
    <row r="35" spans="1:16" ht="70.5" hidden="1" customHeight="1" x14ac:dyDescent="0.25">
      <c r="A35" s="233" t="s">
        <v>3605</v>
      </c>
      <c r="B35" s="385" t="s">
        <v>3606</v>
      </c>
      <c r="C35" s="386"/>
      <c r="D35" s="4"/>
      <c r="E35" s="4"/>
      <c r="F35" s="4"/>
      <c r="G35" s="4"/>
      <c r="H35" s="4"/>
      <c r="I35" s="4"/>
      <c r="J35" s="4"/>
      <c r="K35" s="4"/>
      <c r="L35" s="4"/>
      <c r="M35" s="4"/>
      <c r="N35" s="4"/>
      <c r="O35" s="4"/>
      <c r="P35" s="4"/>
    </row>
    <row r="36" spans="1:16" ht="45.75" hidden="1" customHeight="1" x14ac:dyDescent="0.25">
      <c r="A36" s="233" t="s">
        <v>3607</v>
      </c>
      <c r="B36" s="385" t="s">
        <v>3608</v>
      </c>
      <c r="C36" s="386"/>
      <c r="D36" s="4"/>
      <c r="E36" s="4"/>
      <c r="F36" s="4"/>
      <c r="G36" s="4"/>
      <c r="H36" s="4"/>
      <c r="I36" s="4"/>
      <c r="J36" s="4"/>
      <c r="K36" s="4"/>
      <c r="L36" s="4"/>
      <c r="M36" s="4"/>
      <c r="N36" s="4"/>
      <c r="O36" s="4"/>
      <c r="P36" s="4"/>
    </row>
    <row r="37" spans="1:16" ht="54.75" hidden="1" customHeight="1" x14ac:dyDescent="0.25">
      <c r="A37" s="233" t="s">
        <v>3609</v>
      </c>
      <c r="B37" s="385" t="s">
        <v>3610</v>
      </c>
      <c r="C37" s="386"/>
      <c r="D37" s="4"/>
      <c r="E37" s="4"/>
      <c r="F37" s="4"/>
      <c r="G37" s="4"/>
      <c r="H37" s="4"/>
      <c r="I37" s="4"/>
      <c r="J37" s="4"/>
      <c r="K37" s="4"/>
      <c r="L37" s="4"/>
      <c r="M37" s="4"/>
      <c r="N37" s="4"/>
      <c r="O37" s="4"/>
      <c r="P37" s="4"/>
    </row>
    <row r="38" spans="1:16" ht="37.5" hidden="1" customHeight="1" x14ac:dyDescent="0.25">
      <c r="A38" s="233" t="s">
        <v>3611</v>
      </c>
      <c r="B38" s="385" t="s">
        <v>3612</v>
      </c>
      <c r="C38" s="386"/>
      <c r="D38" s="4"/>
      <c r="E38" s="4"/>
      <c r="F38" s="4"/>
      <c r="G38" s="4"/>
      <c r="H38" s="4"/>
      <c r="I38" s="4"/>
      <c r="J38" s="4"/>
      <c r="K38" s="4"/>
      <c r="L38" s="4"/>
      <c r="M38" s="4"/>
      <c r="N38" s="4"/>
      <c r="O38" s="4"/>
      <c r="P38" s="4"/>
    </row>
    <row r="39" spans="1:16" ht="61.5" hidden="1" customHeight="1" x14ac:dyDescent="0.25">
      <c r="A39" s="233" t="s">
        <v>3613</v>
      </c>
      <c r="B39" s="385" t="s">
        <v>3614</v>
      </c>
      <c r="C39" s="386"/>
      <c r="D39" s="4"/>
      <c r="E39" s="4"/>
      <c r="F39" s="4"/>
      <c r="G39" s="4"/>
      <c r="H39" s="4"/>
      <c r="I39" s="4"/>
      <c r="J39" s="4"/>
      <c r="K39" s="4"/>
      <c r="L39" s="4"/>
      <c r="M39" s="4"/>
      <c r="N39" s="4"/>
      <c r="O39" s="4"/>
      <c r="P39" s="4"/>
    </row>
    <row r="40" spans="1:16" ht="53.25" hidden="1" customHeight="1" x14ac:dyDescent="0.25">
      <c r="A40" s="233" t="s">
        <v>3615</v>
      </c>
      <c r="B40" s="385" t="s">
        <v>3616</v>
      </c>
      <c r="C40" s="386"/>
      <c r="D40" s="4"/>
      <c r="E40" s="4"/>
      <c r="F40" s="4"/>
      <c r="G40" s="4"/>
      <c r="H40" s="4"/>
      <c r="I40" s="4"/>
      <c r="J40" s="4"/>
      <c r="K40" s="4"/>
      <c r="L40" s="4"/>
      <c r="M40" s="4"/>
      <c r="N40" s="4"/>
      <c r="O40" s="4"/>
      <c r="P40" s="4"/>
    </row>
    <row r="41" spans="1:16" ht="73.5" hidden="1" customHeight="1" x14ac:dyDescent="0.25">
      <c r="A41" s="233" t="s">
        <v>3617</v>
      </c>
      <c r="B41" s="385" t="s">
        <v>3618</v>
      </c>
      <c r="C41" s="386"/>
      <c r="D41" s="4"/>
      <c r="E41" s="4"/>
      <c r="F41" s="4"/>
      <c r="G41" s="4"/>
      <c r="H41" s="4"/>
      <c r="I41" s="4"/>
      <c r="J41" s="4"/>
      <c r="K41" s="4"/>
      <c r="L41" s="4"/>
      <c r="M41" s="4"/>
      <c r="N41" s="4"/>
      <c r="O41" s="4"/>
      <c r="P41" s="4"/>
    </row>
    <row r="42" spans="1:16" ht="57.75" hidden="1" customHeight="1" x14ac:dyDescent="0.25">
      <c r="A42" s="233" t="s">
        <v>3619</v>
      </c>
      <c r="B42" s="385" t="s">
        <v>3620</v>
      </c>
      <c r="C42" s="386"/>
      <c r="D42" s="4"/>
      <c r="E42" s="4"/>
      <c r="F42" s="4"/>
      <c r="G42" s="4"/>
      <c r="H42" s="4"/>
      <c r="I42" s="4"/>
      <c r="J42" s="4"/>
      <c r="K42" s="4"/>
      <c r="L42" s="4"/>
      <c r="M42" s="4"/>
      <c r="N42" s="4"/>
      <c r="O42" s="4"/>
      <c r="P42" s="4"/>
    </row>
    <row r="43" spans="1:16" ht="84" hidden="1" customHeight="1" x14ac:dyDescent="0.25">
      <c r="A43" s="233" t="s">
        <v>3621</v>
      </c>
      <c r="B43" s="385" t="s">
        <v>3622</v>
      </c>
      <c r="C43" s="386"/>
      <c r="D43" s="4"/>
      <c r="E43" s="4"/>
      <c r="F43" s="4"/>
      <c r="G43" s="4"/>
      <c r="H43" s="4"/>
      <c r="I43" s="4"/>
      <c r="J43" s="4"/>
      <c r="K43" s="4"/>
      <c r="L43" s="4"/>
      <c r="M43" s="4"/>
      <c r="N43" s="4"/>
      <c r="O43" s="4"/>
      <c r="P43" s="4"/>
    </row>
    <row r="44" spans="1:16" ht="48" hidden="1" customHeight="1" x14ac:dyDescent="0.25">
      <c r="A44" s="233" t="s">
        <v>3623</v>
      </c>
      <c r="B44" s="385" t="s">
        <v>3624</v>
      </c>
      <c r="C44" s="386"/>
      <c r="D44" s="4"/>
      <c r="E44" s="4"/>
      <c r="F44" s="4"/>
      <c r="G44" s="4"/>
      <c r="H44" s="4"/>
      <c r="I44" s="4"/>
      <c r="J44" s="4"/>
      <c r="K44" s="4"/>
      <c r="L44" s="4"/>
      <c r="M44" s="4"/>
      <c r="N44" s="4"/>
      <c r="O44" s="4"/>
      <c r="P44" s="4"/>
    </row>
    <row r="45" spans="1:16" ht="57" hidden="1" customHeight="1" x14ac:dyDescent="0.25">
      <c r="A45" s="233" t="s">
        <v>3625</v>
      </c>
      <c r="B45" s="385" t="s">
        <v>3626</v>
      </c>
      <c r="C45" s="386"/>
      <c r="D45" s="4"/>
      <c r="E45" s="4"/>
      <c r="F45" s="4"/>
      <c r="G45" s="4"/>
      <c r="H45" s="4"/>
      <c r="I45" s="4"/>
      <c r="J45" s="4"/>
      <c r="K45" s="4"/>
      <c r="L45" s="4"/>
      <c r="M45" s="4"/>
      <c r="N45" s="4"/>
      <c r="O45" s="4"/>
      <c r="P45" s="4"/>
    </row>
    <row r="46" spans="1:16" ht="73.5" hidden="1" customHeight="1" x14ac:dyDescent="0.25">
      <c r="A46" s="233" t="s">
        <v>3627</v>
      </c>
      <c r="B46" s="396" t="s">
        <v>3628</v>
      </c>
      <c r="C46" s="386"/>
      <c r="D46" s="4"/>
      <c r="E46" s="4"/>
      <c r="F46" s="4"/>
      <c r="G46" s="4"/>
      <c r="H46" s="4"/>
      <c r="I46" s="4"/>
      <c r="J46" s="4"/>
      <c r="K46" s="4"/>
      <c r="L46" s="4"/>
      <c r="M46" s="4"/>
      <c r="N46" s="4"/>
      <c r="O46" s="4"/>
      <c r="P46" s="4"/>
    </row>
    <row r="47" spans="1:16" ht="66" hidden="1" customHeight="1" x14ac:dyDescent="0.25">
      <c r="A47" s="38" t="s">
        <v>3629</v>
      </c>
      <c r="B47" s="397" t="s">
        <v>3630</v>
      </c>
      <c r="C47" s="397"/>
      <c r="D47" s="4"/>
      <c r="E47" s="4"/>
      <c r="F47" s="4"/>
      <c r="G47" s="4"/>
      <c r="H47" s="4"/>
      <c r="I47" s="4"/>
      <c r="J47" s="4"/>
      <c r="K47" s="4"/>
      <c r="L47" s="4"/>
      <c r="M47" s="4"/>
      <c r="N47" s="4"/>
      <c r="O47" s="4"/>
      <c r="P47" s="4"/>
    </row>
    <row r="48" spans="1:16" ht="123.75" customHeight="1" x14ac:dyDescent="0.25">
      <c r="A48" s="201" t="s">
        <v>3631</v>
      </c>
      <c r="B48" s="395" t="s">
        <v>3632</v>
      </c>
      <c r="C48" s="394"/>
      <c r="D48" s="4"/>
      <c r="E48" s="4"/>
      <c r="F48" s="4"/>
      <c r="G48" s="4"/>
      <c r="H48" s="4"/>
      <c r="I48" s="4"/>
      <c r="J48" s="4"/>
      <c r="K48" s="4"/>
      <c r="L48" s="4"/>
      <c r="M48" s="4"/>
      <c r="N48" s="4"/>
      <c r="O48" s="4"/>
      <c r="P48" s="4"/>
    </row>
    <row r="49" spans="1:16" ht="34.5" customHeight="1" x14ac:dyDescent="0.25">
      <c r="A49" s="201" t="s">
        <v>3633</v>
      </c>
      <c r="B49" s="393" t="s">
        <v>3634</v>
      </c>
      <c r="C49" s="394"/>
      <c r="D49" s="4"/>
      <c r="E49" s="4"/>
      <c r="F49" s="4"/>
      <c r="G49" s="4"/>
      <c r="H49" s="4"/>
      <c r="I49" s="4"/>
      <c r="J49" s="4"/>
      <c r="K49" s="4"/>
      <c r="L49" s="4"/>
      <c r="M49" s="4"/>
      <c r="N49" s="4"/>
      <c r="O49" s="4"/>
      <c r="P49" s="4"/>
    </row>
    <row r="50" spans="1:16" ht="34.5" customHeight="1" x14ac:dyDescent="0.25">
      <c r="A50" s="201" t="s">
        <v>3635</v>
      </c>
      <c r="B50" s="393" t="s">
        <v>3636</v>
      </c>
      <c r="C50" s="394"/>
      <c r="D50" s="4"/>
      <c r="E50" s="4"/>
      <c r="F50" s="4"/>
      <c r="G50" s="4"/>
      <c r="H50" s="4"/>
      <c r="I50" s="4"/>
      <c r="J50" s="4"/>
      <c r="K50" s="4"/>
      <c r="L50" s="4"/>
      <c r="M50" s="4"/>
      <c r="N50" s="4"/>
      <c r="O50" s="4"/>
      <c r="P50" s="4"/>
    </row>
    <row r="51" spans="1:16" ht="31.5" customHeight="1" x14ac:dyDescent="0.25">
      <c r="A51" s="234" t="s">
        <v>3637</v>
      </c>
      <c r="B51" s="385" t="s">
        <v>3638</v>
      </c>
      <c r="C51" s="386"/>
      <c r="D51" s="4"/>
      <c r="E51" s="4"/>
      <c r="F51" s="4"/>
      <c r="G51" s="4"/>
      <c r="H51" s="4"/>
      <c r="I51" s="4"/>
      <c r="J51" s="4"/>
      <c r="K51" s="4"/>
      <c r="L51" s="4"/>
      <c r="M51" s="4"/>
      <c r="N51" s="4"/>
      <c r="O51" s="4"/>
      <c r="P51" s="4"/>
    </row>
    <row r="52" spans="1:16" ht="31.5" customHeight="1" x14ac:dyDescent="0.25">
      <c r="A52" s="234" t="s">
        <v>3639</v>
      </c>
      <c r="B52" s="385" t="s">
        <v>3640</v>
      </c>
      <c r="C52" s="386"/>
      <c r="D52" s="4"/>
      <c r="E52" s="4"/>
      <c r="F52" s="4"/>
      <c r="G52" s="4"/>
      <c r="H52" s="4"/>
      <c r="I52" s="4"/>
      <c r="J52" s="4"/>
      <c r="K52" s="4"/>
      <c r="L52" s="4"/>
      <c r="M52" s="4"/>
      <c r="N52" s="4"/>
      <c r="O52" s="4"/>
      <c r="P52" s="4"/>
    </row>
    <row r="53" spans="1:16" ht="31.5" customHeight="1" x14ac:dyDescent="0.25">
      <c r="A53" s="234" t="s">
        <v>3641</v>
      </c>
      <c r="B53" s="398" t="s">
        <v>3642</v>
      </c>
      <c r="C53" s="399"/>
      <c r="D53" s="4"/>
      <c r="E53" s="4"/>
      <c r="F53" s="4"/>
      <c r="G53" s="4"/>
      <c r="H53" s="4"/>
      <c r="I53" s="4"/>
      <c r="J53" s="4"/>
      <c r="K53" s="4"/>
      <c r="L53" s="4"/>
      <c r="M53" s="4"/>
      <c r="N53" s="4"/>
      <c r="O53" s="4"/>
      <c r="P53" s="4"/>
    </row>
    <row r="54" spans="1:16" ht="31.5" customHeight="1" x14ac:dyDescent="0.25">
      <c r="A54" s="234" t="s">
        <v>3643</v>
      </c>
      <c r="B54" s="398" t="s">
        <v>3644</v>
      </c>
      <c r="C54" s="399"/>
      <c r="D54" s="4"/>
      <c r="E54" s="4"/>
      <c r="F54" s="4"/>
      <c r="G54" s="4"/>
      <c r="H54" s="4"/>
      <c r="I54" s="4"/>
      <c r="J54" s="4"/>
      <c r="K54" s="4"/>
      <c r="L54" s="4"/>
      <c r="M54" s="4"/>
      <c r="N54" s="4"/>
      <c r="O54" s="4"/>
      <c r="P54" s="4"/>
    </row>
    <row r="55" spans="1:16" ht="54.6" customHeight="1" x14ac:dyDescent="0.25">
      <c r="A55" s="234" t="s">
        <v>3645</v>
      </c>
      <c r="B55" s="398" t="s">
        <v>3646</v>
      </c>
      <c r="C55" s="399"/>
      <c r="D55" s="4"/>
      <c r="E55" s="4"/>
      <c r="F55" s="4"/>
      <c r="G55" s="4"/>
      <c r="H55" s="4"/>
      <c r="I55" s="4"/>
      <c r="J55" s="4"/>
      <c r="K55" s="4"/>
      <c r="L55" s="4"/>
      <c r="M55" s="4"/>
      <c r="N55" s="4"/>
      <c r="O55" s="4"/>
      <c r="P55" s="4"/>
    </row>
    <row r="56" spans="1:16" ht="54.6" customHeight="1" x14ac:dyDescent="0.25">
      <c r="A56" s="234" t="s">
        <v>3647</v>
      </c>
      <c r="B56" s="398" t="s">
        <v>3648</v>
      </c>
      <c r="C56" s="399"/>
      <c r="D56" s="4"/>
      <c r="E56" s="4"/>
      <c r="F56" s="4"/>
      <c r="G56" s="4"/>
      <c r="H56" s="4"/>
      <c r="I56" s="4"/>
      <c r="J56" s="4"/>
      <c r="K56" s="4"/>
      <c r="L56" s="4"/>
      <c r="M56" s="4"/>
      <c r="N56" s="4"/>
      <c r="O56" s="4"/>
      <c r="P56" s="4"/>
    </row>
    <row r="57" spans="1:16" ht="54" customHeight="1" x14ac:dyDescent="0.25">
      <c r="A57" s="234" t="s">
        <v>3649</v>
      </c>
      <c r="B57" s="398" t="s">
        <v>3650</v>
      </c>
      <c r="C57" s="399"/>
      <c r="D57" s="4"/>
      <c r="E57" s="4"/>
      <c r="F57" s="4"/>
      <c r="G57" s="4"/>
      <c r="H57" s="4"/>
      <c r="I57" s="4"/>
      <c r="J57" s="4"/>
      <c r="K57" s="4"/>
      <c r="L57" s="4"/>
      <c r="M57" s="4"/>
      <c r="N57" s="4"/>
      <c r="O57" s="4"/>
      <c r="P57" s="4"/>
    </row>
    <row r="58" spans="1:16" ht="31.2" customHeight="1" x14ac:dyDescent="0.25">
      <c r="A58" s="293" t="s">
        <v>3651</v>
      </c>
      <c r="B58" s="391" t="s">
        <v>3652</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52397</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152559.18</v>
      </c>
      <c r="I16" s="298">
        <f>'PR-RAS'!E6</f>
        <v>189264.27000000002</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158413.46</v>
      </c>
      <c r="I17" s="298">
        <f>'PR-RAS'!E152</f>
        <v>187602.23</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2183.2599999999989</v>
      </c>
      <c r="I19" s="298">
        <f>'PR-RAS'!E650</f>
        <v>1646.0099999999802</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64" zoomScaleNormal="100" workbookViewId="0">
      <selection activeCell="C386" sqref="C386"/>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152559.18</v>
      </c>
      <c r="E6" s="59">
        <f>E7+E43+E49+E82+E106+E125+E134+E140</f>
        <v>189264.27000000002</v>
      </c>
      <c r="F6" s="44">
        <f t="shared" ref="F6:F132" si="0">IF(D6&lt;&gt;0,IF(E6/D6&gt;=100,"&gt;&gt;100",E6/D6*100),"-")</f>
        <v>124.05957478271712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906.8</v>
      </c>
      <c r="E49" s="59">
        <f>E50+E53+E58+E61+E64+E68+E71+E74+E77</f>
        <v>16189.5</v>
      </c>
      <c r="F49" s="44">
        <f t="shared" si="0"/>
        <v>1785.3440670489636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906.8</v>
      </c>
      <c r="E68" s="59">
        <f t="shared" si="11"/>
        <v>16189.5</v>
      </c>
      <c r="F68" s="44">
        <f t="shared" si="0"/>
        <v>1785.3440670489636</v>
      </c>
    </row>
    <row r="69" spans="1:6" ht="12.75" customHeight="1" x14ac:dyDescent="0.2">
      <c r="A69" s="62" t="s">
        <v>189</v>
      </c>
      <c r="B69" s="63" t="s">
        <v>190</v>
      </c>
      <c r="C69" s="267" t="s">
        <v>189</v>
      </c>
      <c r="D69" s="193">
        <v>906.8</v>
      </c>
      <c r="E69" s="193">
        <v>16189.5</v>
      </c>
      <c r="F69" s="44">
        <f t="shared" si="0"/>
        <v>1785.3440670489636</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53839.63</v>
      </c>
      <c r="E106" s="59">
        <f>E107+E112+E120+E124</f>
        <v>54593.98</v>
      </c>
      <c r="F106" s="44">
        <f t="shared" si="0"/>
        <v>101.4011054682211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53839.63</v>
      </c>
      <c r="E112" s="59">
        <f t="shared" si="20"/>
        <v>54593.98</v>
      </c>
      <c r="F112" s="44">
        <f t="shared" si="0"/>
        <v>101.4011054682211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53839.63</v>
      </c>
      <c r="E117" s="193">
        <v>54593.98</v>
      </c>
      <c r="F117" s="44">
        <f t="shared" si="0"/>
        <v>101.4011054682211</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97812.75</v>
      </c>
      <c r="E134" s="59">
        <f t="shared" si="25"/>
        <v>118480.79</v>
      </c>
      <c r="F134" s="44">
        <f t="shared" ref="F134:F229" si="26">IF(D134&lt;&gt;0,IF(E134/D134&gt;=100,"&gt;&gt;100",E134/D134*100),"-")</f>
        <v>121.13021052981334</v>
      </c>
    </row>
    <row r="135" spans="1:6" ht="22.8" x14ac:dyDescent="0.2">
      <c r="A135" s="62">
        <v>671</v>
      </c>
      <c r="B135" s="181" t="s">
        <v>321</v>
      </c>
      <c r="C135" s="267" t="s">
        <v>322</v>
      </c>
      <c r="D135" s="59">
        <f t="shared" ref="D135:E135" si="27">SUM(D136:D138)</f>
        <v>97812.75</v>
      </c>
      <c r="E135" s="59">
        <f t="shared" si="27"/>
        <v>118480.79</v>
      </c>
      <c r="F135" s="44">
        <f t="shared" si="26"/>
        <v>121.13021052981334</v>
      </c>
    </row>
    <row r="136" spans="1:6" ht="12.75" customHeight="1" x14ac:dyDescent="0.2">
      <c r="A136" s="62">
        <v>6711</v>
      </c>
      <c r="B136" s="64" t="s">
        <v>323</v>
      </c>
      <c r="C136" s="267" t="s">
        <v>324</v>
      </c>
      <c r="D136" s="193">
        <v>97812.75</v>
      </c>
      <c r="E136" s="193">
        <v>118480.79</v>
      </c>
      <c r="F136" s="44">
        <f t="shared" si="26"/>
        <v>121.13021052981334</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158413.46</v>
      </c>
      <c r="E152" s="59">
        <f>E153+E164+E202+E221+E230+E262+E273</f>
        <v>187602.23</v>
      </c>
      <c r="F152" s="44">
        <f t="shared" si="26"/>
        <v>118.42568806968802</v>
      </c>
    </row>
    <row r="153" spans="1:6" ht="12.75" customHeight="1" x14ac:dyDescent="0.2">
      <c r="A153" s="62">
        <v>31</v>
      </c>
      <c r="B153" s="63" t="s">
        <v>356</v>
      </c>
      <c r="C153" s="267" t="s">
        <v>357</v>
      </c>
      <c r="D153" s="59">
        <f t="shared" ref="D153:E153" si="30">D154+D159+D160</f>
        <v>107623.92</v>
      </c>
      <c r="E153" s="59">
        <f t="shared" si="30"/>
        <v>136499.6</v>
      </c>
      <c r="F153" s="44">
        <f t="shared" si="26"/>
        <v>126.83016935268665</v>
      </c>
    </row>
    <row r="154" spans="1:6" ht="12.75" customHeight="1" x14ac:dyDescent="0.2">
      <c r="A154" s="62">
        <v>311</v>
      </c>
      <c r="B154" s="63" t="s">
        <v>358</v>
      </c>
      <c r="C154" s="267" t="s">
        <v>359</v>
      </c>
      <c r="D154" s="59">
        <f t="shared" ref="D154:E154" si="31">SUM(D155:D158)</f>
        <v>87447.11</v>
      </c>
      <c r="E154" s="59">
        <f t="shared" si="31"/>
        <v>112193.55</v>
      </c>
      <c r="F154" s="44">
        <f t="shared" si="26"/>
        <v>128.29875109651994</v>
      </c>
    </row>
    <row r="155" spans="1:6" ht="12.75" customHeight="1" x14ac:dyDescent="0.2">
      <c r="A155" s="62">
        <v>3111</v>
      </c>
      <c r="B155" s="63" t="s">
        <v>360</v>
      </c>
      <c r="C155" s="267" t="s">
        <v>361</v>
      </c>
      <c r="D155" s="193">
        <v>87447.11</v>
      </c>
      <c r="E155" s="193">
        <v>112193.55</v>
      </c>
      <c r="F155" s="44">
        <f t="shared" si="26"/>
        <v>128.29875109651994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5728.75</v>
      </c>
      <c r="E159" s="193">
        <v>5794.1</v>
      </c>
      <c r="F159" s="44">
        <f t="shared" si="26"/>
        <v>101.14073750818243</v>
      </c>
    </row>
    <row r="160" spans="1:6" ht="12.75" customHeight="1" x14ac:dyDescent="0.2">
      <c r="A160" s="62">
        <v>313</v>
      </c>
      <c r="B160" s="64" t="s">
        <v>370</v>
      </c>
      <c r="C160" s="267" t="s">
        <v>371</v>
      </c>
      <c r="D160" s="59">
        <f t="shared" ref="D160:E160" si="32">SUM(D161:D163)</f>
        <v>14448.06</v>
      </c>
      <c r="E160" s="59">
        <f t="shared" si="32"/>
        <v>18511.95</v>
      </c>
      <c r="F160" s="44">
        <f t="shared" si="26"/>
        <v>128.12758252665063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14448.06</v>
      </c>
      <c r="E162" s="193">
        <v>18511.95</v>
      </c>
      <c r="F162" s="44">
        <f t="shared" si="26"/>
        <v>128.12758252665063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50231.38</v>
      </c>
      <c r="E164" s="59">
        <f>E165+E170+E178+E188+E189+E194</f>
        <v>50497.820000000007</v>
      </c>
      <c r="F164" s="44">
        <f t="shared" si="26"/>
        <v>100.53042540340323</v>
      </c>
    </row>
    <row r="165" spans="1:6" ht="12.75" customHeight="1" x14ac:dyDescent="0.2">
      <c r="A165" s="62">
        <v>321</v>
      </c>
      <c r="B165" s="63" t="s">
        <v>380</v>
      </c>
      <c r="C165" s="267" t="s">
        <v>381</v>
      </c>
      <c r="D165" s="59">
        <f t="shared" ref="D165:E165" si="33">SUM(D166:D169)</f>
        <v>7858.8</v>
      </c>
      <c r="E165" s="59">
        <f t="shared" si="33"/>
        <v>6352.58</v>
      </c>
      <c r="F165" s="44">
        <f t="shared" si="26"/>
        <v>80.833969562783111</v>
      </c>
    </row>
    <row r="166" spans="1:6" ht="12.75" customHeight="1" x14ac:dyDescent="0.2">
      <c r="A166" s="62">
        <v>3211</v>
      </c>
      <c r="B166" s="63" t="s">
        <v>382</v>
      </c>
      <c r="C166" s="267" t="s">
        <v>383</v>
      </c>
      <c r="D166" s="193">
        <v>54</v>
      </c>
      <c r="E166" s="193"/>
      <c r="F166" s="44">
        <f t="shared" si="26"/>
        <v>0</v>
      </c>
    </row>
    <row r="167" spans="1:6" ht="12.75" customHeight="1" x14ac:dyDescent="0.2">
      <c r="A167" s="62">
        <v>3212</v>
      </c>
      <c r="B167" s="63" t="s">
        <v>384</v>
      </c>
      <c r="C167" s="267" t="s">
        <v>385</v>
      </c>
      <c r="D167" s="193">
        <v>7679.8</v>
      </c>
      <c r="E167" s="193">
        <v>5453.21</v>
      </c>
      <c r="F167" s="44">
        <f t="shared" si="26"/>
        <v>71.007187687179353</v>
      </c>
    </row>
    <row r="168" spans="1:6" ht="12.75" customHeight="1" x14ac:dyDescent="0.2">
      <c r="A168" s="62">
        <v>3213</v>
      </c>
      <c r="B168" s="63" t="s">
        <v>386</v>
      </c>
      <c r="C168" s="267" t="s">
        <v>387</v>
      </c>
      <c r="D168" s="193">
        <v>125</v>
      </c>
      <c r="E168" s="193">
        <v>863.37</v>
      </c>
      <c r="F168" s="44">
        <f t="shared" si="26"/>
        <v>690.69600000000003</v>
      </c>
    </row>
    <row r="169" spans="1:6" ht="12.75" customHeight="1" x14ac:dyDescent="0.2">
      <c r="A169" s="62">
        <v>3214</v>
      </c>
      <c r="B169" s="63" t="s">
        <v>388</v>
      </c>
      <c r="C169" s="267" t="s">
        <v>389</v>
      </c>
      <c r="D169" s="193">
        <v>0</v>
      </c>
      <c r="E169" s="193">
        <v>36</v>
      </c>
      <c r="F169" s="44" t="str">
        <f t="shared" si="26"/>
        <v>-</v>
      </c>
    </row>
    <row r="170" spans="1:6" ht="12.75" customHeight="1" x14ac:dyDescent="0.2">
      <c r="A170" s="62">
        <v>322</v>
      </c>
      <c r="B170" s="63" t="s">
        <v>390</v>
      </c>
      <c r="C170" s="267" t="s">
        <v>391</v>
      </c>
      <c r="D170" s="59">
        <f t="shared" ref="D170:E170" si="34">SUM(D171:D177)</f>
        <v>20480.439999999999</v>
      </c>
      <c r="E170" s="59">
        <f t="shared" si="34"/>
        <v>27206.449999999997</v>
      </c>
      <c r="F170" s="44">
        <f t="shared" si="26"/>
        <v>132.841140131755</v>
      </c>
    </row>
    <row r="171" spans="1:6" ht="12.75" customHeight="1" x14ac:dyDescent="0.2">
      <c r="A171" s="62">
        <v>3221</v>
      </c>
      <c r="B171" s="63" t="s">
        <v>392</v>
      </c>
      <c r="C171" s="267" t="s">
        <v>393</v>
      </c>
      <c r="D171" s="193">
        <v>2010.3</v>
      </c>
      <c r="E171" s="193">
        <v>3418.55</v>
      </c>
      <c r="F171" s="44">
        <f t="shared" si="26"/>
        <v>170.05173357210367</v>
      </c>
    </row>
    <row r="172" spans="1:6" ht="12.75" customHeight="1" x14ac:dyDescent="0.2">
      <c r="A172" s="62">
        <v>3222</v>
      </c>
      <c r="B172" s="63" t="s">
        <v>394</v>
      </c>
      <c r="C172" s="267" t="s">
        <v>395</v>
      </c>
      <c r="D172" s="193">
        <v>15404.02</v>
      </c>
      <c r="E172" s="193">
        <v>20316.099999999999</v>
      </c>
      <c r="F172" s="44">
        <f t="shared" si="26"/>
        <v>131.8882992881079</v>
      </c>
    </row>
    <row r="173" spans="1:6" ht="12.75" customHeight="1" x14ac:dyDescent="0.2">
      <c r="A173" s="62">
        <v>3223</v>
      </c>
      <c r="B173" s="64" t="s">
        <v>396</v>
      </c>
      <c r="C173" s="267" t="s">
        <v>397</v>
      </c>
      <c r="D173" s="193">
        <v>2802.78</v>
      </c>
      <c r="E173" s="193">
        <v>2452.09</v>
      </c>
      <c r="F173" s="44">
        <f t="shared" si="26"/>
        <v>87.487779989867192</v>
      </c>
    </row>
    <row r="174" spans="1:6" ht="12.75" customHeight="1" x14ac:dyDescent="0.2">
      <c r="A174" s="62">
        <v>3224</v>
      </c>
      <c r="B174" s="64" t="s">
        <v>398</v>
      </c>
      <c r="C174" s="267" t="s">
        <v>399</v>
      </c>
      <c r="D174" s="193">
        <v>143.34</v>
      </c>
      <c r="E174" s="193">
        <v>245.14</v>
      </c>
      <c r="F174" s="44">
        <f t="shared" si="26"/>
        <v>171.01995256034601</v>
      </c>
    </row>
    <row r="175" spans="1:6" ht="12.75" customHeight="1" x14ac:dyDescent="0.2">
      <c r="A175" s="62">
        <v>3225</v>
      </c>
      <c r="B175" s="64" t="s">
        <v>400</v>
      </c>
      <c r="C175" s="267" t="s">
        <v>401</v>
      </c>
      <c r="D175" s="193">
        <v>0</v>
      </c>
      <c r="E175" s="193">
        <v>564.57000000000005</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120</v>
      </c>
      <c r="E177" s="193">
        <v>210</v>
      </c>
      <c r="F177" s="44">
        <f t="shared" si="26"/>
        <v>175</v>
      </c>
    </row>
    <row r="178" spans="1:6" ht="12.75" customHeight="1" x14ac:dyDescent="0.2">
      <c r="A178" s="62">
        <v>323</v>
      </c>
      <c r="B178" s="64" t="s">
        <v>406</v>
      </c>
      <c r="C178" s="267" t="s">
        <v>407</v>
      </c>
      <c r="D178" s="59">
        <f t="shared" ref="D178:E178" si="35">SUM(D179:D187)</f>
        <v>18705.47</v>
      </c>
      <c r="E178" s="59">
        <f t="shared" si="35"/>
        <v>15409.350000000002</v>
      </c>
      <c r="F178" s="44">
        <f t="shared" si="26"/>
        <v>82.378844263202154</v>
      </c>
    </row>
    <row r="179" spans="1:6" ht="12.75" customHeight="1" x14ac:dyDescent="0.2">
      <c r="A179" s="62">
        <v>3231</v>
      </c>
      <c r="B179" s="64" t="s">
        <v>408</v>
      </c>
      <c r="C179" s="267" t="s">
        <v>409</v>
      </c>
      <c r="D179" s="193">
        <v>318.83999999999997</v>
      </c>
      <c r="E179" s="193">
        <v>342.34</v>
      </c>
      <c r="F179" s="44">
        <f t="shared" si="26"/>
        <v>107.37046794630535</v>
      </c>
    </row>
    <row r="180" spans="1:6" ht="12.75" customHeight="1" x14ac:dyDescent="0.2">
      <c r="A180" s="62">
        <v>3232</v>
      </c>
      <c r="B180" s="64" t="s">
        <v>410</v>
      </c>
      <c r="C180" s="267" t="s">
        <v>411</v>
      </c>
      <c r="D180" s="193">
        <v>0</v>
      </c>
      <c r="E180" s="193">
        <v>1879.5</v>
      </c>
      <c r="F180" s="44" t="str">
        <f t="shared" si="26"/>
        <v>-</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5563.53</v>
      </c>
      <c r="E182" s="193">
        <v>4955.16</v>
      </c>
      <c r="F182" s="44">
        <f t="shared" si="26"/>
        <v>89.065036047257777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v>475.38</v>
      </c>
      <c r="F184" s="44" t="str">
        <f t="shared" si="26"/>
        <v>-</v>
      </c>
    </row>
    <row r="185" spans="1:6" ht="12.75" customHeight="1" x14ac:dyDescent="0.2">
      <c r="A185" s="62">
        <v>3237</v>
      </c>
      <c r="B185" s="63" t="s">
        <v>420</v>
      </c>
      <c r="C185" s="267" t="s">
        <v>421</v>
      </c>
      <c r="D185" s="193">
        <v>11592.29</v>
      </c>
      <c r="E185" s="193">
        <v>2925</v>
      </c>
      <c r="F185" s="44">
        <f t="shared" si="26"/>
        <v>25.232288012118399</v>
      </c>
    </row>
    <row r="186" spans="1:6" ht="12.75" customHeight="1" x14ac:dyDescent="0.2">
      <c r="A186" s="62">
        <v>3238</v>
      </c>
      <c r="B186" s="63" t="s">
        <v>422</v>
      </c>
      <c r="C186" s="267" t="s">
        <v>423</v>
      </c>
      <c r="D186" s="193">
        <v>0</v>
      </c>
      <c r="E186" s="193">
        <v>142.02000000000001</v>
      </c>
      <c r="F186" s="44" t="str">
        <f t="shared" si="26"/>
        <v>-</v>
      </c>
    </row>
    <row r="187" spans="1:6" ht="12.75" customHeight="1" x14ac:dyDescent="0.2">
      <c r="A187" s="62">
        <v>3239</v>
      </c>
      <c r="B187" s="63" t="s">
        <v>424</v>
      </c>
      <c r="C187" s="267" t="s">
        <v>425</v>
      </c>
      <c r="D187" s="193">
        <v>1230.81</v>
      </c>
      <c r="E187" s="193">
        <v>4689.95</v>
      </c>
      <c r="F187" s="44">
        <f t="shared" si="26"/>
        <v>381.04581535736628</v>
      </c>
    </row>
    <row r="188" spans="1:6" ht="12.75" customHeight="1" x14ac:dyDescent="0.2">
      <c r="A188" s="62">
        <v>324</v>
      </c>
      <c r="B188" s="63" t="s">
        <v>426</v>
      </c>
      <c r="C188" s="267" t="s">
        <v>427</v>
      </c>
      <c r="D188" s="193">
        <v>0</v>
      </c>
      <c r="E188" s="193"/>
      <c r="F188" s="44" t="str">
        <f t="shared" si="26"/>
        <v>-</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3186.67</v>
      </c>
      <c r="E194" s="59">
        <f t="shared" si="36"/>
        <v>1529.44</v>
      </c>
      <c r="F194" s="44">
        <f t="shared" si="26"/>
        <v>47.99492887559741</v>
      </c>
    </row>
    <row r="195" spans="1:6" ht="12.75" customHeight="1" x14ac:dyDescent="0.2">
      <c r="A195" s="62">
        <v>3291</v>
      </c>
      <c r="B195" s="182" t="s">
        <v>440</v>
      </c>
      <c r="C195" s="267" t="s">
        <v>441</v>
      </c>
      <c r="D195" s="193">
        <v>0</v>
      </c>
      <c r="E195" s="193">
        <v>1411.01</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118.43</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3186.67</v>
      </c>
      <c r="E201" s="193">
        <v>0</v>
      </c>
      <c r="F201" s="44">
        <f t="shared" si="26"/>
        <v>0</v>
      </c>
    </row>
    <row r="202" spans="1:6" ht="12.75" customHeight="1" x14ac:dyDescent="0.2">
      <c r="A202" s="62">
        <v>34</v>
      </c>
      <c r="B202" s="182" t="s">
        <v>454</v>
      </c>
      <c r="C202" s="267" t="s">
        <v>455</v>
      </c>
      <c r="D202" s="59">
        <f t="shared" ref="D202:E202" si="37">D203+D208+D216</f>
        <v>558.16</v>
      </c>
      <c r="E202" s="59">
        <f t="shared" si="37"/>
        <v>604.80999999999995</v>
      </c>
      <c r="F202" s="44">
        <f t="shared" si="26"/>
        <v>108.35781854665329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558.16</v>
      </c>
      <c r="E216" s="59">
        <f t="shared" si="40"/>
        <v>604.80999999999995</v>
      </c>
      <c r="F216" s="44">
        <f t="shared" si="26"/>
        <v>108.35781854665329</v>
      </c>
    </row>
    <row r="217" spans="1:6" ht="12.75" customHeight="1" x14ac:dyDescent="0.2">
      <c r="A217" s="62">
        <v>3431</v>
      </c>
      <c r="B217" s="181" t="s">
        <v>484</v>
      </c>
      <c r="C217" s="267" t="s">
        <v>485</v>
      </c>
      <c r="D217" s="193">
        <v>558.16</v>
      </c>
      <c r="E217" s="193">
        <v>604.80999999999995</v>
      </c>
      <c r="F217" s="44">
        <f t="shared" si="26"/>
        <v>108.35781854665329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158413.46</v>
      </c>
      <c r="E299" s="59">
        <f>E152-E297+E298</f>
        <v>187602.23</v>
      </c>
      <c r="F299" s="44">
        <f t="shared" si="68"/>
        <v>118.42568806968802</v>
      </c>
    </row>
    <row r="300" spans="1:6" ht="12.75" customHeight="1" x14ac:dyDescent="0.2">
      <c r="A300" s="62" t="s">
        <v>630</v>
      </c>
      <c r="B300" s="63" t="s">
        <v>641</v>
      </c>
      <c r="C300" s="267" t="s">
        <v>642</v>
      </c>
      <c r="D300" s="59">
        <f>IF(D6&gt;=D299,D6-D299,0)</f>
        <v>0</v>
      </c>
      <c r="E300" s="59">
        <f>IF(E6&gt;=E299,E6-E299,0)</f>
        <v>1662.0400000000081</v>
      </c>
      <c r="F300" s="44" t="str">
        <f t="shared" si="68"/>
        <v>-</v>
      </c>
    </row>
    <row r="301" spans="1:6" ht="12.75" customHeight="1" x14ac:dyDescent="0.2">
      <c r="A301" s="62" t="s">
        <v>630</v>
      </c>
      <c r="B301" s="63" t="s">
        <v>643</v>
      </c>
      <c r="C301" s="267" t="s">
        <v>644</v>
      </c>
      <c r="D301" s="59">
        <f>IF(D299&gt;=D6,D299-D6,0)</f>
        <v>5854.2799999999988</v>
      </c>
      <c r="E301" s="59">
        <f>IF(E299&gt;=E6,E299-E6,0)</f>
        <v>0</v>
      </c>
      <c r="F301" s="44">
        <f t="shared" si="68"/>
        <v>0</v>
      </c>
    </row>
    <row r="302" spans="1:6" ht="12.75" customHeight="1" x14ac:dyDescent="0.2">
      <c r="A302" s="62">
        <v>92211</v>
      </c>
      <c r="B302" s="63" t="s">
        <v>645</v>
      </c>
      <c r="C302" s="267" t="s">
        <v>646</v>
      </c>
      <c r="D302" s="193">
        <v>6718.41</v>
      </c>
      <c r="E302" s="193">
        <v>0</v>
      </c>
      <c r="F302" s="44">
        <f t="shared" si="68"/>
        <v>0</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7299.53</v>
      </c>
      <c r="E304" s="193">
        <v>0</v>
      </c>
      <c r="F304" s="44">
        <f t="shared" si="68"/>
        <v>0</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3308.05</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0</v>
      </c>
      <c r="E373" s="59">
        <f t="shared" si="90"/>
        <v>3308.05</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3308.05</v>
      </c>
      <c r="F379" s="44" t="str">
        <f t="shared" si="72"/>
        <v>-</v>
      </c>
    </row>
    <row r="380" spans="1:6" ht="12.75" customHeight="1" x14ac:dyDescent="0.2">
      <c r="A380" s="62">
        <v>4221</v>
      </c>
      <c r="B380" s="63" t="s">
        <v>696</v>
      </c>
      <c r="C380" s="267" t="s">
        <v>788</v>
      </c>
      <c r="D380" s="193">
        <v>0</v>
      </c>
      <c r="E380" s="193">
        <v>339</v>
      </c>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2969.05</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3308.05</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3047.39</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152559.18</v>
      </c>
      <c r="E422" s="59">
        <f>E6+E308</f>
        <v>189264.27000000002</v>
      </c>
      <c r="F422" s="44">
        <f t="shared" si="72"/>
        <v>124.05957478271712</v>
      </c>
    </row>
    <row r="423" spans="1:6" ht="12.75" customHeight="1" x14ac:dyDescent="0.2">
      <c r="A423" s="62" t="s">
        <v>630</v>
      </c>
      <c r="B423" s="63" t="s">
        <v>853</v>
      </c>
      <c r="C423" s="267" t="s">
        <v>854</v>
      </c>
      <c r="D423" s="59">
        <f t="shared" ref="D423:E423" si="103">D299+D360</f>
        <v>158413.46</v>
      </c>
      <c r="E423" s="59">
        <f t="shared" si="103"/>
        <v>190910.28</v>
      </c>
      <c r="F423" s="44">
        <f t="shared" si="72"/>
        <v>120.51392602623541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5854.2799999999988</v>
      </c>
      <c r="E425" s="59">
        <f t="shared" si="105"/>
        <v>1646.0099999999802</v>
      </c>
      <c r="F425" s="44">
        <f t="shared" si="72"/>
        <v>28.116352480577977</v>
      </c>
    </row>
    <row r="426" spans="1:6" ht="12.75" customHeight="1" x14ac:dyDescent="0.2">
      <c r="A426" s="271" t="s">
        <v>859</v>
      </c>
      <c r="B426" s="182" t="s">
        <v>860</v>
      </c>
      <c r="C426" s="272" t="s">
        <v>861</v>
      </c>
      <c r="D426" s="59">
        <f t="shared" ref="D426:E426" si="106">IF(D302-D303+D419-D420&gt;=0,D302-D303+D419-D420,0)</f>
        <v>3671.02</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7299.53</v>
      </c>
      <c r="E428" s="80">
        <f t="shared" si="108"/>
        <v>0</v>
      </c>
      <c r="F428" s="60">
        <f t="shared" si="72"/>
        <v>0</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152559.18</v>
      </c>
      <c r="E643" s="59">
        <f>E422+E430</f>
        <v>189264.27000000002</v>
      </c>
      <c r="F643" s="44">
        <f t="shared" si="109"/>
        <v>124.05957478271712</v>
      </c>
    </row>
    <row r="644" spans="1:6" ht="12.75" customHeight="1" x14ac:dyDescent="0.2">
      <c r="A644" s="62" t="s">
        <v>630</v>
      </c>
      <c r="B644" s="63" t="s">
        <v>1286</v>
      </c>
      <c r="C644" s="267" t="s">
        <v>1287</v>
      </c>
      <c r="D644" s="59">
        <f>D423+D535</f>
        <v>158413.46</v>
      </c>
      <c r="E644" s="59">
        <f>E423+E535</f>
        <v>190910.28</v>
      </c>
      <c r="F644" s="44">
        <f t="shared" si="109"/>
        <v>120.51392602623541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5854.2799999999988</v>
      </c>
      <c r="E646" s="59">
        <f t="shared" si="164"/>
        <v>1646.0099999999802</v>
      </c>
      <c r="F646" s="44">
        <f t="shared" si="109"/>
        <v>28.116352480577977</v>
      </c>
    </row>
    <row r="647" spans="1:6" ht="22.8" x14ac:dyDescent="0.2">
      <c r="A647" s="271" t="s">
        <v>1292</v>
      </c>
      <c r="B647" s="63" t="s">
        <v>1293</v>
      </c>
      <c r="C647" s="272" t="s">
        <v>1292</v>
      </c>
      <c r="D647" s="59">
        <f>IF(D426-D427+D641-D642&gt;=0,D426-D427+D641-D642,0)</f>
        <v>3671.02</v>
      </c>
      <c r="E647" s="59">
        <f>IF(E426-E427+E641-E642&gt;=0,E426-E427+E641-E642,0)</f>
        <v>0</v>
      </c>
      <c r="F647" s="44">
        <f t="shared" si="109"/>
        <v>0</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0</v>
      </c>
      <c r="E649" s="59">
        <f t="shared" si="165"/>
        <v>0</v>
      </c>
      <c r="F649" s="44" t="str">
        <f t="shared" si="109"/>
        <v>-</v>
      </c>
    </row>
    <row r="650" spans="1:6" ht="22.8" x14ac:dyDescent="0.2">
      <c r="A650" s="62" t="s">
        <v>630</v>
      </c>
      <c r="B650" s="63" t="s">
        <v>1298</v>
      </c>
      <c r="C650" s="267" t="s">
        <v>1299</v>
      </c>
      <c r="D650" s="59">
        <f t="shared" ref="D650:E650" si="166">IF(D646+D648-D645-D647&gt;=0,D646+D648-D645-D647,0)</f>
        <v>2183.2599999999989</v>
      </c>
      <c r="E650" s="59">
        <f t="shared" si="166"/>
        <v>1646.0099999999802</v>
      </c>
      <c r="F650" s="44">
        <f t="shared" si="109"/>
        <v>75.39230325293282</v>
      </c>
    </row>
    <row r="651" spans="1:6" ht="22.8" x14ac:dyDescent="0.2">
      <c r="A651" s="269" t="s">
        <v>1300</v>
      </c>
      <c r="B651" s="183" t="s">
        <v>1301</v>
      </c>
      <c r="C651" s="270" t="s">
        <v>1300</v>
      </c>
      <c r="D651" s="195">
        <v>0</v>
      </c>
      <c r="E651" s="195"/>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8497.69</v>
      </c>
      <c r="E653" s="193">
        <v>25562.1</v>
      </c>
      <c r="F653" s="44">
        <f t="shared" ref="F653:F740" si="167">IF(D653&lt;&gt;0,IF(E653/D653&gt;=100,"&gt;&gt;100",E653/D653*100),"-")</f>
        <v>300.81233841196837</v>
      </c>
    </row>
    <row r="654" spans="1:6" ht="12.75" customHeight="1" x14ac:dyDescent="0.2">
      <c r="A654" s="62" t="s">
        <v>1305</v>
      </c>
      <c r="B654" s="63" t="s">
        <v>1306</v>
      </c>
      <c r="C654" s="267" t="s">
        <v>1305</v>
      </c>
      <c r="D654" s="193">
        <v>151553.53</v>
      </c>
      <c r="E654" s="193">
        <v>189934.21</v>
      </c>
      <c r="F654" s="44">
        <f t="shared" si="167"/>
        <v>125.32483407017969</v>
      </c>
    </row>
    <row r="655" spans="1:6" ht="12.75" customHeight="1" x14ac:dyDescent="0.2">
      <c r="A655" s="62" t="s">
        <v>1307</v>
      </c>
      <c r="B655" s="63" t="s">
        <v>1308</v>
      </c>
      <c r="C655" s="267" t="s">
        <v>1307</v>
      </c>
      <c r="D655" s="193">
        <v>149192.89000000001</v>
      </c>
      <c r="E655" s="193">
        <v>186214.98</v>
      </c>
      <c r="F655" s="44">
        <f t="shared" si="167"/>
        <v>124.8149157778229</v>
      </c>
    </row>
    <row r="656" spans="1:6" ht="22.8" x14ac:dyDescent="0.2">
      <c r="A656" s="62">
        <v>11</v>
      </c>
      <c r="B656" s="63" t="s">
        <v>1309</v>
      </c>
      <c r="C656" s="267" t="s">
        <v>1310</v>
      </c>
      <c r="D656" s="59">
        <f t="shared" ref="D656:E656" si="168">+D653+D654-D655</f>
        <v>10858.329999999987</v>
      </c>
      <c r="E656" s="59">
        <f t="shared" si="168"/>
        <v>29281.329999999987</v>
      </c>
      <c r="F656" s="44">
        <f t="shared" si="167"/>
        <v>269.66697457159637</v>
      </c>
    </row>
    <row r="657" spans="1:6" ht="22.8" x14ac:dyDescent="0.2">
      <c r="A657" s="62" t="s">
        <v>630</v>
      </c>
      <c r="B657" s="63" t="s">
        <v>1311</v>
      </c>
      <c r="C657" s="267" t="s">
        <v>1312</v>
      </c>
      <c r="D657" s="273">
        <v>0</v>
      </c>
      <c r="E657" s="273"/>
      <c r="F657" s="44" t="str">
        <f t="shared" si="167"/>
        <v>-</v>
      </c>
    </row>
    <row r="658" spans="1:6" ht="22.8" x14ac:dyDescent="0.2">
      <c r="A658" s="62" t="s">
        <v>630</v>
      </c>
      <c r="B658" s="63" t="s">
        <v>1313</v>
      </c>
      <c r="C658" s="267" t="s">
        <v>1314</v>
      </c>
      <c r="D658" s="273">
        <v>9</v>
      </c>
      <c r="E658" s="273">
        <v>9</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6</v>
      </c>
      <c r="E660" s="273">
        <v>6</v>
      </c>
      <c r="F660" s="44">
        <f t="shared" si="167"/>
        <v>100</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906.8</v>
      </c>
      <c r="E683" s="191">
        <v>833.2</v>
      </c>
      <c r="F683" s="70">
        <f t="shared" si="167"/>
        <v>91.883546537273943</v>
      </c>
    </row>
    <row r="684" spans="1:6" ht="22.8" x14ac:dyDescent="0.2">
      <c r="A684" s="69">
        <v>63613</v>
      </c>
      <c r="B684" s="181" t="s">
        <v>1366</v>
      </c>
      <c r="C684" s="301" t="s">
        <v>1367</v>
      </c>
      <c r="D684" s="191">
        <v>0</v>
      </c>
      <c r="E684" s="191">
        <v>15356.3</v>
      </c>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52941.45</v>
      </c>
      <c r="E724" s="191">
        <v>50181.1</v>
      </c>
      <c r="F724" s="70">
        <f t="shared" si="167"/>
        <v>94.786032494387669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7679.8</v>
      </c>
      <c r="E734" s="191">
        <v>5453.21</v>
      </c>
      <c r="F734" s="70">
        <f t="shared" si="167"/>
        <v>71.007187687179353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475.38</v>
      </c>
      <c r="F736" s="44" t="str">
        <f t="shared" si="167"/>
        <v>-</v>
      </c>
    </row>
    <row r="737" spans="1:6" ht="12.75" customHeight="1" x14ac:dyDescent="0.2">
      <c r="A737" s="62" t="s">
        <v>1452</v>
      </c>
      <c r="B737" s="63" t="s">
        <v>1453</v>
      </c>
      <c r="C737" s="267" t="s">
        <v>1452</v>
      </c>
      <c r="D737" s="193">
        <v>71.010000000000005</v>
      </c>
      <c r="E737" s="193"/>
      <c r="F737" s="44">
        <f t="shared" si="167"/>
        <v>0</v>
      </c>
    </row>
    <row r="738" spans="1:6" ht="12.75" customHeight="1" x14ac:dyDescent="0.2">
      <c r="A738" s="62" t="s">
        <v>1454</v>
      </c>
      <c r="B738" s="63" t="s">
        <v>1455</v>
      </c>
      <c r="C738" s="267" t="s">
        <v>1454</v>
      </c>
      <c r="D738" s="193">
        <v>1844.1</v>
      </c>
      <c r="E738" s="193"/>
      <c r="F738" s="44">
        <f t="shared" si="167"/>
        <v>0</v>
      </c>
    </row>
    <row r="739" spans="1:6" ht="12.75" customHeight="1" x14ac:dyDescent="0.2">
      <c r="A739" s="69" t="s">
        <v>1456</v>
      </c>
      <c r="B739" s="64" t="s">
        <v>1457</v>
      </c>
      <c r="C739" s="301" t="s">
        <v>1456</v>
      </c>
      <c r="D739" s="191">
        <v>1624.87</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1411.01</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2.8"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3041</v>
      </c>
      <c r="C1" s="288" t="s">
        <v>34</v>
      </c>
      <c r="D1" s="290" t="s">
        <v>2147</v>
      </c>
      <c r="E1" s="289" t="s">
        <v>57</v>
      </c>
      <c r="F1" s="291" t="s">
        <v>3042</v>
      </c>
    </row>
    <row r="2" spans="1:24" ht="50.1" customHeight="1" x14ac:dyDescent="0.25">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3045</v>
      </c>
      <c r="C5" s="137" t="s">
        <v>3046</v>
      </c>
      <c r="D5" s="197"/>
      <c r="E5" s="30"/>
      <c r="F5" s="30"/>
      <c r="G5" s="30"/>
      <c r="H5" s="30"/>
      <c r="I5" s="30"/>
      <c r="J5" s="30"/>
      <c r="K5" s="30"/>
      <c r="L5" s="30"/>
      <c r="M5" s="30"/>
      <c r="N5" s="30"/>
      <c r="O5" s="30"/>
      <c r="P5" s="30"/>
      <c r="Q5" s="30"/>
      <c r="R5" s="30"/>
      <c r="S5" s="30"/>
      <c r="T5" s="30"/>
      <c r="U5" s="30"/>
    </row>
    <row r="6" spans="1:24" ht="24" x14ac:dyDescent="0.25">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3.2" x14ac:dyDescent="0.25">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5">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5">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5">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5">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5">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3.2" x14ac:dyDescent="0.25">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5">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5">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5">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5">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5">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5">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3"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3043</v>
      </c>
      <c r="B1" s="375"/>
      <c r="C1" s="375"/>
      <c r="D1" s="375"/>
      <c r="E1" s="50" t="s">
        <v>3190</v>
      </c>
      <c r="F1" s="50"/>
      <c r="G1" s="50"/>
      <c r="H1" s="50"/>
      <c r="I1" s="50"/>
      <c r="J1" s="50"/>
      <c r="K1" s="50"/>
      <c r="L1" s="50"/>
      <c r="M1" s="50"/>
      <c r="N1" s="50"/>
      <c r="O1" s="50"/>
      <c r="P1" s="50"/>
    </row>
    <row r="2" spans="1:17" ht="37.5" customHeight="1" x14ac:dyDescent="0.25">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5">
      <c r="A3" s="96" t="s">
        <v>3200</v>
      </c>
      <c r="B3" s="97" t="s">
        <v>3201</v>
      </c>
      <c r="C3" s="98" t="s">
        <v>3202</v>
      </c>
      <c r="D3" s="94"/>
      <c r="E3" s="95">
        <f>E4+E14+E23+E298+E341+E344+E346</f>
        <v>0</v>
      </c>
      <c r="F3" s="95">
        <f>F4+F14+F23+F298+F341+F344+F346</f>
        <v>4</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52397</v>
      </c>
      <c r="P3" s="50"/>
    </row>
    <row r="4" spans="1:17" ht="19.5" customHeight="1" x14ac:dyDescent="0.25">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5">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3224</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5">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3445</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5">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3543</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2025-10-08T16:57:35Z</dcterms:modified>
</cp:coreProperties>
</file>